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EA117A3-AF09-414F-AE32-119A5B6A0801}" xr6:coauthVersionLast="44" xr6:coauthVersionMax="44" xr10:uidLastSave="{00000000-0000-0000-0000-000000000000}"/>
  <bookViews>
    <workbookView minimized="1" xWindow="7140" yWindow="1770" windowWidth="21600" windowHeight="11325" activeTab="2" xr2:uid="{00000000-000D-0000-FFFF-FFFF00000000}"/>
  </bookViews>
  <sheets>
    <sheet name="Überblick" sheetId="4" r:id="rId1"/>
    <sheet name="V1043" sheetId="5" r:id="rId2"/>
    <sheet name="V1048" sheetId="6" r:id="rId3"/>
    <sheet name="V1049" sheetId="7" r:id="rId4"/>
    <sheet name="V1059" sheetId="8" r:id="rId5"/>
    <sheet name="V1060" sheetId="9" r:id="rId6"/>
    <sheet name="V1061" sheetId="10" r:id="rId7"/>
    <sheet name="V1062" sheetId="11" r:id="rId8"/>
    <sheet name="V1065" sheetId="12" r:id="rId9"/>
    <sheet name="V1068" sheetId="13" r:id="rId10"/>
    <sheet name="V1069" sheetId="14" r:id="rId11"/>
    <sheet name="V1070" sheetId="15" r:id="rId12"/>
    <sheet name="V1089" sheetId="16" r:id="rId13"/>
  </sheets>
  <definedNames>
    <definedName name="_xlnm._FilterDatabase" localSheetId="1" hidden="1">'V1043'!$A$2:$S$60</definedName>
    <definedName name="_xlnm._FilterDatabase" localSheetId="2" hidden="1">'V1048'!$A$2:$S$54</definedName>
    <definedName name="_xlnm._FilterDatabase" localSheetId="3" hidden="1">'V1049'!$A$2:$R$57</definedName>
    <definedName name="_xlnm._FilterDatabase" localSheetId="5" hidden="1">'V1060'!$A$2:$R$52</definedName>
    <definedName name="_xlnm._FilterDatabase" localSheetId="8" hidden="1">'V1065'!$A$2:$R$40</definedName>
    <definedName name="_xlnm._FilterDatabase" localSheetId="11" hidden="1">'V1070'!$A$2:$R$52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1" i="8" l="1"/>
  <c r="V24" i="13"/>
  <c r="V26" i="13"/>
  <c r="V17" i="6" l="1"/>
  <c r="V25" i="11" l="1"/>
  <c r="V26" i="11"/>
  <c r="V24" i="11"/>
  <c r="V10" i="11" l="1"/>
  <c r="V17" i="11"/>
  <c r="V16" i="11"/>
  <c r="V15" i="11"/>
  <c r="V14" i="11"/>
  <c r="V13" i="11"/>
  <c r="V11" i="11"/>
  <c r="V9" i="11"/>
  <c r="V7" i="11"/>
  <c r="V5" i="11"/>
  <c r="V3" i="11"/>
  <c r="V14" i="15" l="1"/>
  <c r="V13" i="13"/>
  <c r="V14" i="13"/>
  <c r="V11" i="7" l="1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" i="7"/>
  <c r="V6" i="7"/>
  <c r="V7" i="7"/>
  <c r="V8" i="7"/>
  <c r="V9" i="7"/>
  <c r="V10" i="7"/>
  <c r="V3" i="7"/>
  <c r="V4" i="7"/>
  <c r="V3" i="16" l="1"/>
  <c r="V4" i="16"/>
  <c r="V5" i="16"/>
  <c r="V10" i="16"/>
  <c r="V11" i="16"/>
  <c r="V12" i="16"/>
  <c r="V13" i="16"/>
  <c r="V14" i="16"/>
  <c r="V16" i="16"/>
  <c r="V17" i="16"/>
  <c r="V18" i="16"/>
  <c r="V8" i="16"/>
  <c r="V9" i="16"/>
  <c r="V7" i="16"/>
  <c r="V16" i="5" l="1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2" i="5"/>
  <c r="V44" i="5"/>
  <c r="V46" i="5"/>
  <c r="V47" i="5"/>
  <c r="V48" i="5"/>
  <c r="V49" i="5"/>
  <c r="V50" i="5"/>
  <c r="V51" i="5"/>
  <c r="V53" i="5"/>
  <c r="V54" i="5"/>
  <c r="V55" i="5"/>
  <c r="V56" i="5"/>
  <c r="V57" i="5"/>
  <c r="V58" i="5"/>
  <c r="V59" i="5"/>
  <c r="V60" i="5"/>
  <c r="V3" i="5"/>
  <c r="V8" i="5"/>
  <c r="V9" i="5"/>
  <c r="V10" i="5"/>
  <c r="V11" i="5"/>
  <c r="V12" i="5"/>
  <c r="V13" i="5"/>
  <c r="V14" i="5"/>
  <c r="V15" i="5"/>
  <c r="V17" i="10" l="1"/>
  <c r="V16" i="10"/>
  <c r="V15" i="10"/>
  <c r="V14" i="10"/>
  <c r="V11" i="10"/>
  <c r="V10" i="10"/>
  <c r="V9" i="10"/>
  <c r="V8" i="10"/>
  <c r="V7" i="10"/>
  <c r="V6" i="10"/>
  <c r="V5" i="10"/>
  <c r="V4" i="10"/>
  <c r="V3" i="10"/>
  <c r="V23" i="13"/>
  <c r="V20" i="13"/>
  <c r="V21" i="13"/>
  <c r="V16" i="6" l="1"/>
  <c r="V16" i="9" l="1"/>
  <c r="V52" i="9"/>
  <c r="V50" i="9"/>
  <c r="V48" i="9"/>
  <c r="V45" i="9"/>
  <c r="V42" i="9"/>
  <c r="V37" i="9"/>
  <c r="V32" i="9"/>
  <c r="V29" i="9"/>
  <c r="V24" i="9"/>
  <c r="V23" i="9"/>
  <c r="V17" i="9"/>
  <c r="V14" i="9"/>
  <c r="V11" i="9"/>
  <c r="V10" i="9"/>
  <c r="V8" i="9"/>
  <c r="V6" i="9"/>
  <c r="V5" i="9"/>
  <c r="V13" i="9" l="1"/>
  <c r="V15" i="9"/>
  <c r="V43" i="9"/>
  <c r="V44" i="9"/>
  <c r="V46" i="9"/>
  <c r="V47" i="9"/>
  <c r="V49" i="9"/>
  <c r="V51" i="9"/>
  <c r="V20" i="9"/>
  <c r="V41" i="9"/>
  <c r="V12" i="9"/>
  <c r="V3" i="9"/>
  <c r="V5" i="6" l="1"/>
  <c r="V26" i="6"/>
  <c r="V25" i="6"/>
  <c r="V24" i="6"/>
  <c r="V21" i="6"/>
  <c r="V14" i="6"/>
  <c r="V15" i="6" l="1"/>
  <c r="V8" i="6"/>
  <c r="V11" i="6"/>
  <c r="V12" i="6"/>
  <c r="V10" i="6"/>
  <c r="V22" i="6"/>
  <c r="P21" i="10" l="1"/>
  <c r="V23" i="6"/>
  <c r="V20" i="6"/>
  <c r="V18" i="10" l="1"/>
  <c r="V19" i="6"/>
  <c r="V18" i="6"/>
  <c r="V13" i="6"/>
  <c r="V4" i="11" l="1"/>
  <c r="V6" i="11"/>
  <c r="V8" i="11"/>
  <c r="V12" i="11"/>
  <c r="V18" i="11"/>
  <c r="V19" i="11"/>
  <c r="V20" i="11"/>
  <c r="V21" i="11"/>
  <c r="V22" i="11"/>
  <c r="V23" i="11"/>
  <c r="V27" i="11"/>
  <c r="V28" i="11"/>
  <c r="V29" i="11"/>
  <c r="V30" i="11"/>
  <c r="V31" i="11"/>
  <c r="V32" i="11"/>
  <c r="V33" i="11" l="1"/>
  <c r="V4" i="15"/>
  <c r="V5" i="15"/>
  <c r="V6" i="15"/>
  <c r="V7" i="15"/>
  <c r="V8" i="15"/>
  <c r="V9" i="15"/>
  <c r="V10" i="15"/>
  <c r="V11" i="15"/>
  <c r="V12" i="15"/>
  <c r="V13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V37" i="15"/>
  <c r="V39" i="15"/>
  <c r="V40" i="15"/>
  <c r="V41" i="15"/>
  <c r="V42" i="15"/>
  <c r="V43" i="15"/>
  <c r="V44" i="15"/>
  <c r="V45" i="15"/>
  <c r="V46" i="15"/>
  <c r="V47" i="15"/>
  <c r="V48" i="15"/>
  <c r="V49" i="15"/>
  <c r="V50" i="15"/>
  <c r="V51" i="15"/>
  <c r="V52" i="15"/>
  <c r="V3" i="15"/>
  <c r="V4" i="14"/>
  <c r="V5" i="14"/>
  <c r="V6" i="14"/>
  <c r="V7" i="14"/>
  <c r="V8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7" i="14"/>
  <c r="V58" i="14"/>
  <c r="V59" i="14"/>
  <c r="V60" i="14"/>
  <c r="V61" i="14"/>
  <c r="V62" i="14"/>
  <c r="V63" i="14"/>
  <c r="V64" i="14"/>
  <c r="V65" i="14"/>
  <c r="V66" i="14"/>
  <c r="V67" i="14"/>
  <c r="V3" i="14"/>
  <c r="V4" i="13"/>
  <c r="V5" i="13"/>
  <c r="V6" i="13"/>
  <c r="V7" i="13"/>
  <c r="V8" i="13"/>
  <c r="V9" i="13"/>
  <c r="V10" i="13"/>
  <c r="V11" i="13"/>
  <c r="V12" i="13"/>
  <c r="V15" i="13"/>
  <c r="V16" i="13"/>
  <c r="V17" i="13"/>
  <c r="V18" i="13"/>
  <c r="V19" i="13"/>
  <c r="V22" i="13"/>
  <c r="V25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4" i="13"/>
  <c r="V3" i="13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3" i="12"/>
  <c r="V4" i="9"/>
  <c r="V7" i="9"/>
  <c r="V9" i="9"/>
  <c r="V18" i="9"/>
  <c r="V19" i="9"/>
  <c r="V21" i="9"/>
  <c r="V22" i="9"/>
  <c r="V25" i="9"/>
  <c r="V26" i="9"/>
  <c r="V27" i="9"/>
  <c r="V28" i="9"/>
  <c r="V30" i="9"/>
  <c r="V31" i="9"/>
  <c r="V33" i="9"/>
  <c r="V34" i="9"/>
  <c r="V35" i="9"/>
  <c r="V36" i="9"/>
  <c r="V38" i="9"/>
  <c r="V39" i="9"/>
  <c r="V40" i="9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3" i="8"/>
  <c r="V4" i="6"/>
  <c r="V6" i="6"/>
  <c r="V7" i="6"/>
  <c r="V9" i="6"/>
  <c r="V27" i="6"/>
  <c r="V28" i="6"/>
  <c r="V29" i="6"/>
  <c r="V30" i="6"/>
  <c r="V31" i="6"/>
  <c r="V32" i="6"/>
  <c r="V33" i="6"/>
  <c r="V34" i="6"/>
  <c r="V35" i="6"/>
  <c r="V36" i="6"/>
  <c r="V37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3" i="6"/>
  <c r="V44" i="8" l="1"/>
  <c r="V41" i="12"/>
  <c r="V68" i="14"/>
  <c r="V53" i="15"/>
  <c r="V63" i="5"/>
  <c r="V53" i="9"/>
  <c r="V45" i="13"/>
  <c r="V22" i="16"/>
  <c r="V55" i="6"/>
  <c r="V58" i="7" l="1"/>
  <c r="G56" i="15"/>
  <c r="L56" i="15"/>
  <c r="M56" i="15"/>
  <c r="N56" i="15"/>
  <c r="O56" i="15"/>
  <c r="P56" i="15"/>
  <c r="R56" i="15"/>
  <c r="R25" i="16" l="1"/>
  <c r="P25" i="16"/>
  <c r="O25" i="16"/>
  <c r="N25" i="16"/>
  <c r="M25" i="16"/>
  <c r="L25" i="16"/>
  <c r="G25" i="16"/>
  <c r="R71" i="14" l="1"/>
  <c r="P71" i="14"/>
  <c r="O71" i="14"/>
  <c r="N71" i="14"/>
  <c r="M71" i="14"/>
  <c r="L71" i="14"/>
  <c r="G71" i="14"/>
  <c r="R48" i="13"/>
  <c r="P48" i="13"/>
  <c r="O48" i="13"/>
  <c r="N48" i="13"/>
  <c r="M48" i="13"/>
  <c r="L48" i="13"/>
  <c r="G48" i="13"/>
  <c r="R44" i="12"/>
  <c r="P44" i="12"/>
  <c r="O44" i="12"/>
  <c r="N44" i="12"/>
  <c r="M44" i="12"/>
  <c r="L44" i="12"/>
  <c r="G44" i="12"/>
  <c r="R36" i="11"/>
  <c r="P36" i="11"/>
  <c r="O36" i="11"/>
  <c r="N36" i="11"/>
  <c r="M36" i="11"/>
  <c r="L36" i="11"/>
  <c r="G36" i="11"/>
  <c r="R21" i="10"/>
  <c r="O21" i="10"/>
  <c r="N21" i="10"/>
  <c r="M21" i="10"/>
  <c r="L21" i="10"/>
  <c r="G21" i="10"/>
  <c r="K2" i="4" l="1"/>
  <c r="R56" i="9" l="1"/>
  <c r="P56" i="9"/>
  <c r="O56" i="9"/>
  <c r="N56" i="9"/>
  <c r="M56" i="9"/>
  <c r="L56" i="9"/>
  <c r="G56" i="9"/>
  <c r="R47" i="8"/>
  <c r="P47" i="8"/>
  <c r="O47" i="8"/>
  <c r="N47" i="8"/>
  <c r="M47" i="8"/>
  <c r="L47" i="8"/>
  <c r="G47" i="8"/>
  <c r="R61" i="7"/>
  <c r="P61" i="7"/>
  <c r="O61" i="7"/>
  <c r="N61" i="7"/>
  <c r="M61" i="7"/>
  <c r="L61" i="7"/>
  <c r="G61" i="7"/>
  <c r="R58" i="6"/>
  <c r="P58" i="6"/>
  <c r="O58" i="6"/>
  <c r="N58" i="6"/>
  <c r="M58" i="6"/>
  <c r="L58" i="6"/>
  <c r="G58" i="6"/>
  <c r="R66" i="5"/>
  <c r="P66" i="5"/>
  <c r="O66" i="5"/>
  <c r="N66" i="5"/>
  <c r="M66" i="5"/>
  <c r="L66" i="5"/>
  <c r="G66" i="5"/>
  <c r="G12" i="4" l="1"/>
  <c r="C9" i="4"/>
  <c r="H12" i="4"/>
  <c r="C11" i="4"/>
  <c r="J10" i="4" s="1"/>
  <c r="I12" i="4"/>
  <c r="F12" i="4"/>
  <c r="J12" i="4"/>
  <c r="G10" i="4" l="1"/>
  <c r="H10" i="4"/>
  <c r="I10" i="4"/>
  <c r="F10" i="4"/>
</calcChain>
</file>

<file path=xl/sharedStrings.xml><?xml version="1.0" encoding="utf-8"?>
<sst xmlns="http://schemas.openxmlformats.org/spreadsheetml/2006/main" count="4454" uniqueCount="228">
  <si>
    <t>Tiefbau erledigt</t>
  </si>
  <si>
    <t>MD gebohrt</t>
  </si>
  <si>
    <t>AP montiert</t>
  </si>
  <si>
    <t>Kabel eingeblasen</t>
  </si>
  <si>
    <t>Montage erledigt inkl. Mess</t>
  </si>
  <si>
    <t>Adressen:</t>
  </si>
  <si>
    <t>unterirdisch</t>
  </si>
  <si>
    <t>Soll</t>
  </si>
  <si>
    <t>GNV:</t>
  </si>
  <si>
    <t>Ist</t>
  </si>
  <si>
    <t>ui-AP</t>
  </si>
  <si>
    <t>oi-AP</t>
  </si>
  <si>
    <t>oberirdisch</t>
  </si>
  <si>
    <t>Kabel eingebracht</t>
  </si>
  <si>
    <t>Status Hausanschlüsse Elmenhorst Asb 4</t>
  </si>
  <si>
    <t>AsB</t>
  </si>
  <si>
    <t>PLZ</t>
  </si>
  <si>
    <t>Ort</t>
  </si>
  <si>
    <t>Strasse</t>
  </si>
  <si>
    <t>HausNr</t>
  </si>
  <si>
    <t>HsNrZus</t>
  </si>
  <si>
    <t>PTI-HH</t>
  </si>
  <si>
    <t>PTI-GEW</t>
  </si>
  <si>
    <t>Wittenhagen</t>
  </si>
  <si>
    <t>Franzburger Str.</t>
  </si>
  <si>
    <t>A</t>
  </si>
  <si>
    <t>B</t>
  </si>
  <si>
    <t>HK</t>
  </si>
  <si>
    <t>NVt</t>
  </si>
  <si>
    <t>4R/14</t>
  </si>
  <si>
    <t>V1043</t>
  </si>
  <si>
    <t>GNV</t>
  </si>
  <si>
    <t>Gesamt</t>
  </si>
  <si>
    <t>Verträge:</t>
  </si>
  <si>
    <t>ONKz</t>
  </si>
  <si>
    <t>Dorfstr.</t>
  </si>
  <si>
    <t>C</t>
  </si>
  <si>
    <t>Kakernehl</t>
  </si>
  <si>
    <t>4R/11</t>
  </si>
  <si>
    <t>V1048</t>
  </si>
  <si>
    <t>D</t>
  </si>
  <si>
    <t>V1049</t>
  </si>
  <si>
    <t>Glashagen</t>
  </si>
  <si>
    <t>4R/13</t>
  </si>
  <si>
    <t>V1059</t>
  </si>
  <si>
    <t>Birkenweg</t>
  </si>
  <si>
    <t>Hauptstr.</t>
  </si>
  <si>
    <t>Wittenhäger Str.</t>
  </si>
  <si>
    <t>V1060</t>
  </si>
  <si>
    <t>Ebereschenweg</t>
  </si>
  <si>
    <t>4R/12</t>
  </si>
  <si>
    <t>V1061</t>
  </si>
  <si>
    <t>Ringstr.</t>
  </si>
  <si>
    <t>V1062</t>
  </si>
  <si>
    <t>Am Rodelberg</t>
  </si>
  <si>
    <t xml:space="preserve">HK </t>
  </si>
  <si>
    <t>V1065</t>
  </si>
  <si>
    <t>Am Feldrain</t>
  </si>
  <si>
    <t>V1068</t>
  </si>
  <si>
    <t>Amtsweg</t>
  </si>
  <si>
    <t>Elmenhorster Str.</t>
  </si>
  <si>
    <t>Windebrak</t>
  </si>
  <si>
    <t>V1069</t>
  </si>
  <si>
    <t>Am Kirchplatz</t>
  </si>
  <si>
    <t>An der Bäckerei</t>
  </si>
  <si>
    <t>Kurzer Weg</t>
  </si>
  <si>
    <t>Postweg</t>
  </si>
  <si>
    <t>Schulweg</t>
  </si>
  <si>
    <t>V1070</t>
  </si>
  <si>
    <t>Försterdamm</t>
  </si>
  <si>
    <t>V1089</t>
  </si>
  <si>
    <t>c</t>
  </si>
  <si>
    <t>b</t>
  </si>
  <si>
    <t>X</t>
  </si>
  <si>
    <t>Bemerkung zum Objekt</t>
  </si>
  <si>
    <t>Meterzahlen</t>
  </si>
  <si>
    <t>Meter</t>
  </si>
  <si>
    <t>(Ausgabe max.100 Zeichen)</t>
  </si>
  <si>
    <t>NVT</t>
  </si>
  <si>
    <t>APL</t>
  </si>
  <si>
    <t>Gesamtlänge:</t>
  </si>
  <si>
    <t>Trommelnr.</t>
  </si>
  <si>
    <t>Trommelnummern 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</si>
  <si>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</si>
  <si>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</si>
  <si>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</si>
  <si>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</si>
  <si>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</si>
  <si>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</si>
  <si>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</si>
  <si>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</si>
  <si>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</si>
  <si>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</si>
  <si>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x</t>
  </si>
  <si>
    <t>DWP1000F10521090</t>
  </si>
  <si>
    <t>DWP1000F10520862</t>
  </si>
  <si>
    <t>Objekt nicht vorhanden</t>
  </si>
  <si>
    <t>a</t>
  </si>
  <si>
    <t>Z100/FH1802025</t>
  </si>
  <si>
    <t>Z100/FH1802089</t>
  </si>
  <si>
    <t>Z100/FH1802117</t>
  </si>
  <si>
    <t>Z100/FH1802092</t>
  </si>
  <si>
    <t>27.02.19 - erledigt</t>
  </si>
  <si>
    <t>26.02.19 - erledigt</t>
  </si>
  <si>
    <t>26.02.19 - erledigt (Wohnhaus Anschluss )</t>
  </si>
  <si>
    <t>25.02.19 - erledigt</t>
  </si>
  <si>
    <t>21.02.19 - erledigt</t>
  </si>
  <si>
    <t>04.03.19 - erledigt</t>
  </si>
  <si>
    <t>28.02.19  - erledigt</t>
  </si>
  <si>
    <t>21.02.2019 - Werkstatt Anschluss</t>
  </si>
  <si>
    <t>19.03.2019 - erledigt</t>
  </si>
  <si>
    <t>19.03.19 - erledigt,geht an Mast 0</t>
  </si>
  <si>
    <t>11.03.2019 - erledigt</t>
  </si>
  <si>
    <t>05.03.2019 - erledigt</t>
  </si>
  <si>
    <t>04.03.2019 - erledigt</t>
  </si>
  <si>
    <t>06.03.2019 - erledigt</t>
  </si>
  <si>
    <t>REST</t>
  </si>
  <si>
    <t>Z100/FH1802088</t>
  </si>
  <si>
    <t>Z100/FH1802090</t>
  </si>
  <si>
    <t>Z100/FH1802116</t>
  </si>
  <si>
    <t>Z100/FH1802109</t>
  </si>
  <si>
    <t>26.03.2019 - erledigt</t>
  </si>
  <si>
    <t>12.03.2019 - erledigt</t>
  </si>
  <si>
    <t>25.03.2019 - erledigt</t>
  </si>
  <si>
    <t>11.</t>
  </si>
  <si>
    <t>Z100/FH1803050</t>
  </si>
  <si>
    <t>27.03.2019 - erledigt</t>
  </si>
  <si>
    <t>01.04.19 - erledigt</t>
  </si>
  <si>
    <t>02.04.2019 - erledigt</t>
  </si>
  <si>
    <t>03.04.2019 - erledigt</t>
  </si>
  <si>
    <t>28.03.2019 - erledigt</t>
  </si>
  <si>
    <t>02.04.2019 - erledigt (Gelb )</t>
  </si>
  <si>
    <t xml:space="preserve">02.04.2019 - erledigt </t>
  </si>
  <si>
    <t>08.04.2019 - erledigt</t>
  </si>
  <si>
    <t>09.04.2019 - erledigt</t>
  </si>
  <si>
    <t>10.04.2019 - erledigt</t>
  </si>
  <si>
    <t>09.04.2019 - erledigt (Lila )</t>
  </si>
  <si>
    <t>09.04.2019 - erledigt ( Weiß )</t>
  </si>
  <si>
    <t>09.04.2019 - erledigt( Blau )</t>
  </si>
  <si>
    <t>08.04.2019 - erledigt (Braun )</t>
  </si>
  <si>
    <t>10.04.2019 - erledigt( Türkis )</t>
  </si>
  <si>
    <t>10.04.2019 - erledigt (Grau )</t>
  </si>
  <si>
    <t>11.04.2019 - erledigt</t>
  </si>
  <si>
    <t>11.04.2019 -erledigt</t>
  </si>
  <si>
    <t>09.04.2019 - erledigt (Gelb )</t>
  </si>
  <si>
    <t>08.04.2019 - erledigt (Weiß)</t>
  </si>
  <si>
    <t>02.04.2019 -erledigt ( Grau )</t>
  </si>
  <si>
    <t>15.04.2019 - erledigt( Gelb )</t>
  </si>
  <si>
    <t>15.04.2019 - erledigt</t>
  </si>
  <si>
    <t>15.04.2019 - erledigt (Weiß)</t>
  </si>
  <si>
    <t>02.04.2019 -erledigt</t>
  </si>
  <si>
    <t>12.</t>
  </si>
  <si>
    <t>Z100/FH1808058</t>
  </si>
  <si>
    <t>2xKabelzug - abgeknickt</t>
  </si>
  <si>
    <t>13.</t>
  </si>
  <si>
    <t>14.</t>
  </si>
  <si>
    <t>Z100/FH1809061</t>
  </si>
  <si>
    <t>Z100/FH1801099</t>
  </si>
  <si>
    <t>17.04.2019 - erledigt</t>
  </si>
  <si>
    <t>16.04.2019 - erledigt</t>
  </si>
  <si>
    <t>18.04.2019 - erledigt</t>
  </si>
  <si>
    <t>23.04.2017 - erledigt</t>
  </si>
  <si>
    <t>23.04.2019 - erledigt</t>
  </si>
  <si>
    <t>17.04.2019 - erledigt(grün)</t>
  </si>
  <si>
    <t>24.04.2019 - erledigt</t>
  </si>
  <si>
    <t>Fehlerstelle eingemessen-24.04.2019</t>
  </si>
  <si>
    <t>02.04.2019-Pipe-Farbe Braun</t>
  </si>
  <si>
    <t>18.04.2019-erledigt</t>
  </si>
  <si>
    <t>09.04.2019-erledigt</t>
  </si>
  <si>
    <t>15.04.2019-erledigt</t>
  </si>
  <si>
    <t>4R14</t>
  </si>
  <si>
    <t>21.05.2019 -Braun</t>
  </si>
  <si>
    <t>15.05.19-Fehlerstelle, gekuppelt</t>
  </si>
  <si>
    <t>23.04.19 - Fehlerstelle</t>
  </si>
  <si>
    <t>23.4.19-2 x Fehlerstelle , gekuppelt</t>
  </si>
  <si>
    <t>22.5.19 - 2xKabelzug- zu kurz</t>
  </si>
  <si>
    <t>07.05.19 - 6 x Fehlerstelle</t>
  </si>
  <si>
    <t>09.05.19 - Fehlerstelle,Grube</t>
  </si>
  <si>
    <t>07.05.2019 - Fehlerstelle</t>
  </si>
  <si>
    <t>15.5.19 - Fehlerstelle , Grube</t>
  </si>
  <si>
    <t>15.05.2019 - Fehlerstelle</t>
  </si>
  <si>
    <t>25..07.2019</t>
  </si>
  <si>
    <t>3.06.19 -Fehlerstelle</t>
  </si>
  <si>
    <t xml:space="preserve">10.06.19-Fehlerstelle </t>
  </si>
  <si>
    <t>05.03.19-grau</t>
  </si>
  <si>
    <t>16.07.19-Lila</t>
  </si>
  <si>
    <t>18.06.19-Blau</t>
  </si>
  <si>
    <t>Tiefbau</t>
  </si>
  <si>
    <t>09..07.19</t>
  </si>
  <si>
    <t>12.06.19-vom APL 28 m Röhrchen dicht</t>
  </si>
  <si>
    <t>25.077.19</t>
  </si>
  <si>
    <t>Objekt gibt’s nicht</t>
  </si>
  <si>
    <t>BELA</t>
  </si>
  <si>
    <t>Backring</t>
  </si>
  <si>
    <t>Best Food</t>
  </si>
  <si>
    <t>Schießstand</t>
  </si>
  <si>
    <t>nicht erreichbar</t>
  </si>
  <si>
    <t>06.08.19 - Blau</t>
  </si>
  <si>
    <t>14.08.19 - Grün</t>
  </si>
  <si>
    <t>gibt’s nicht</t>
  </si>
  <si>
    <t>kommt auf Feldrain 8</t>
  </si>
  <si>
    <t>kein Tiefbau</t>
  </si>
  <si>
    <t>im NVT1089</t>
  </si>
  <si>
    <t>im NVT1090</t>
  </si>
  <si>
    <t>im NVT1091</t>
  </si>
  <si>
    <t>Nicht da…</t>
  </si>
  <si>
    <t>kein Haus da</t>
  </si>
  <si>
    <t>Protokoll fehlt</t>
  </si>
  <si>
    <t>nicht bauen</t>
  </si>
  <si>
    <t>23.04.19 - Fehlerstelle , gekuppelt</t>
  </si>
  <si>
    <t>als franzburger 63 im 1068</t>
  </si>
  <si>
    <t>nicht vorhanden</t>
  </si>
  <si>
    <t>Agrargenossenschaft</t>
  </si>
  <si>
    <t>muss noch komplett gemacht werden</t>
  </si>
  <si>
    <t>angeblich eingeblasen</t>
  </si>
  <si>
    <t>Dorfstraße 52 von Erik am 17.09.2019 gebaut. Protokoll wird nachgereicht.</t>
  </si>
  <si>
    <t>kein Tiefbau , ab KW 40</t>
  </si>
  <si>
    <t>Kein Tiefbau, ab 23.09. komplett bauen</t>
  </si>
  <si>
    <t>muss noch gebaut werden</t>
  </si>
  <si>
    <t>??? APL Bauen</t>
  </si>
  <si>
    <t>Apl Bauen</t>
  </si>
  <si>
    <t>keine GNV, Tiefbau abprüfen</t>
  </si>
  <si>
    <t>Kein Eigentümer erreichbar.</t>
  </si>
  <si>
    <t>im 1043 geplant</t>
  </si>
  <si>
    <t>????</t>
  </si>
  <si>
    <t>NVT Gebaut, Kein Zutritt möglich</t>
  </si>
  <si>
    <t>fehlt im Belegunsplan, muss gebaut werden,Kabel fehlt</t>
  </si>
  <si>
    <t>Kein Gebäude 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</si>
</sst>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EEDD"/>
        <bgColor indexed="64"/>
      </patternFill>
    </fill>
    <fill>
      <patternFill patternType="solid">
        <fgColor rgb="FFDDDD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0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164" fontId="13" fillId="11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7" fillId="3" borderId="0" xfId="0" applyFont="1" applyFill="1"/>
    <xf numFmtId="0" fontId="0" fillId="3" borderId="1" xfId="0" applyFill="1" applyBorder="1"/>
    <xf numFmtId="0" fontId="4" fillId="10" borderId="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9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4" fontId="0" fillId="12" borderId="1" xfId="0" applyNumberFormat="1" applyFill="1" applyBorder="1" applyAlignment="1">
      <alignment horizontal="center" vertical="center"/>
    </xf>
    <xf numFmtId="14" fontId="15" fillId="12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4" fontId="5" fillId="12" borderId="1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7" fillId="12" borderId="1" xfId="0" applyNumberFormat="1" applyFont="1" applyFill="1" applyBorder="1" applyAlignment="1">
      <alignment horizontal="center" vertical="center"/>
    </xf>
    <xf numFmtId="14" fontId="5" fillId="12" borderId="2" xfId="0" applyNumberFormat="1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 wrapText="1"/>
    </xf>
    <xf numFmtId="14" fontId="11" fillId="12" borderId="2" xfId="0" applyNumberFormat="1" applyFont="1" applyFill="1" applyBorder="1" applyAlignment="1">
      <alignment horizontal="center" wrapText="1"/>
    </xf>
    <xf numFmtId="0" fontId="11" fillId="12" borderId="2" xfId="0" applyFont="1" applyFill="1" applyBorder="1" applyAlignment="1">
      <alignment horizontal="center" wrapText="1"/>
    </xf>
    <xf numFmtId="0" fontId="4" fillId="12" borderId="2" xfId="0" applyFont="1" applyFill="1" applyBorder="1" applyAlignment="1">
      <alignment horizontal="center" wrapText="1"/>
    </xf>
    <xf numFmtId="14" fontId="4" fillId="12" borderId="2" xfId="0" applyNumberFormat="1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2" fillId="0" borderId="1" xfId="0" applyFont="1" applyFill="1" applyBorder="1" applyAlignment="1">
      <alignment horizontal="center" vertical="center"/>
    </xf>
    <xf numFmtId="14" fontId="6" fillId="1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6" fillId="1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wrapText="1"/>
    </xf>
    <xf numFmtId="0" fontId="14" fillId="9" borderId="2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14" fontId="6" fillId="12" borderId="2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opLeftCell="C1" workbookViewId="0">
      <selection activeCell="N18" sqref="N18"/>
    </sheetView>
  </sheetViews>
  <sheetFormatPr baseColWidth="10" defaultRowHeight="14.4" x14ac:dyDescent="0.3"/>
  <cols>
    <col min="2" max="2" width="13.33203125" customWidth="1"/>
    <col min="3" max="4" width="8.88671875" customWidth="1"/>
    <col min="5" max="5" width="19.44140625" customWidth="1"/>
    <col min="6" max="6" width="24.6640625" customWidth="1"/>
    <col min="7" max="7" width="17.88671875" customWidth="1"/>
    <col min="8" max="8" width="15.109375" bestFit="1" customWidth="1"/>
    <col min="9" max="9" width="22" customWidth="1"/>
    <col min="10" max="10" width="11.109375" customWidth="1"/>
    <col min="11" max="11" width="22" customWidth="1"/>
  </cols>
  <sheetData>
    <row r="1" spans="1:2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12">
        <f ca="1">TODAY()</f>
        <v>43740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6.2" x14ac:dyDescent="0.85">
      <c r="A4" s="2"/>
      <c r="B4" s="1" t="s">
        <v>14</v>
      </c>
      <c r="C4" s="2"/>
      <c r="D4" s="2"/>
      <c r="E4" s="2"/>
      <c r="F4" s="2"/>
      <c r="G4" s="2"/>
      <c r="H4" s="2"/>
      <c r="I4" s="2"/>
      <c r="J4" s="2"/>
      <c r="K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3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" x14ac:dyDescent="0.35">
      <c r="A9" s="2"/>
      <c r="B9" s="4" t="s">
        <v>5</v>
      </c>
      <c r="C9" s="5">
        <f>'V1043'!G66+'V1048'!G58+'V1049'!G61+'V1059'!G47+'V1060'!G56+'V1061'!G21+'V1062'!G36+'V1065'!G44+'V1068'!G48+'V1069'!G71+'V1070'!G56+'V1089'!G25</f>
        <v>506</v>
      </c>
      <c r="D9" s="2"/>
      <c r="E9" s="4" t="s">
        <v>6</v>
      </c>
      <c r="F9" s="4" t="s">
        <v>0</v>
      </c>
      <c r="G9" s="4" t="s">
        <v>1</v>
      </c>
      <c r="H9" s="4" t="s">
        <v>2</v>
      </c>
      <c r="I9" s="4" t="s">
        <v>3</v>
      </c>
      <c r="J9" s="6" t="s">
        <v>4</v>
      </c>
      <c r="K9" s="6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" x14ac:dyDescent="0.35">
      <c r="A10" s="2"/>
      <c r="B10" s="7"/>
      <c r="C10" s="5"/>
      <c r="D10" s="2"/>
      <c r="E10" s="10" t="s">
        <v>7</v>
      </c>
      <c r="F10" s="9">
        <f>C11-C15</f>
        <v>405</v>
      </c>
      <c r="G10" s="9">
        <f>C11-C15</f>
        <v>405</v>
      </c>
      <c r="H10" s="9">
        <f>C11-C15</f>
        <v>405</v>
      </c>
      <c r="I10" s="9">
        <f>C11-C15</f>
        <v>405</v>
      </c>
      <c r="J10" s="105">
        <f>C11-C15</f>
        <v>405</v>
      </c>
      <c r="K10" s="10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" x14ac:dyDescent="0.35">
      <c r="A11" s="2"/>
      <c r="B11" s="4" t="s">
        <v>8</v>
      </c>
      <c r="C11" s="5">
        <f>'V1043'!L66+'V1048'!L58+'V1049'!L61+'V1059'!L47+'V1060'!L56+'V1061'!L21+'V1062'!L36+'V1065'!L44+'V1068'!L48+'V1069'!L71+'V1070'!L56+'V1089'!L25</f>
        <v>405</v>
      </c>
      <c r="D11" s="2"/>
      <c r="E11" s="8"/>
      <c r="F11" s="5"/>
      <c r="G11" s="5"/>
      <c r="H11" s="5"/>
      <c r="I11" s="5"/>
      <c r="J11" s="106"/>
      <c r="K11" s="10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" x14ac:dyDescent="0.35">
      <c r="A12" s="2"/>
      <c r="B12" s="3"/>
      <c r="C12" s="2"/>
      <c r="D12" s="2"/>
      <c r="E12" s="10" t="s">
        <v>9</v>
      </c>
      <c r="F12" s="9">
        <f>'V1043'!M66+'V1048'!M58+'V1049'!M61+'V1059'!M47+'V1060'!M56+'V1061'!M21+'V1062'!M36+'V1065'!M44+'V1068'!M48+'V1069'!M71+'V1070'!M56+'V1089'!M25</f>
        <v>329</v>
      </c>
      <c r="G12" s="13">
        <f>'V1043'!N66+'V1048'!N58+'V1049'!N61+'V1059'!N47+'V1060'!N56+'V1061'!N21+'V1062'!N36+'V1065'!N44+'V1068'!N48+'V1069'!N71+'V1070'!N56+'V1089'!N25</f>
        <v>251</v>
      </c>
      <c r="H12" s="13">
        <f>'V1043'!O66+'V1048'!O58+'V1049'!O61+'V1059'!O47+'V1060'!O56+'V1061'!O21+'V1062'!O36+'V1065'!O44+'V1068'!O48+'V1069'!O71+'V1070'!O56+'V1089'!O25</f>
        <v>386</v>
      </c>
      <c r="I12" s="13">
        <f>'V1043'!P66+'V1048'!P58+'V1049'!P61+'V1059'!P47+'V1060'!P56+'V1061'!P21+'V1062'!P36+'V1065'!P44+'V1068'!P48+'V1069'!P71+'V1070'!P56+'V1089'!P25</f>
        <v>394</v>
      </c>
      <c r="J12" s="105">
        <f>'V1043'!R66+'V1048'!R58+'V1049'!R61+'V1059'!R47+'V1060'!R56+'V1061'!R21+'V1062'!R36+'V1065'!R44+'V1068'!R48+'V1069'!R71+'V1070'!R56+'V1089'!R25</f>
        <v>388</v>
      </c>
      <c r="K12" s="10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" x14ac:dyDescent="0.35">
      <c r="A13" s="2"/>
      <c r="B13" s="4" t="s">
        <v>10</v>
      </c>
      <c r="C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3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" x14ac:dyDescent="0.35">
      <c r="A15" s="2"/>
      <c r="B15" s="4" t="s">
        <v>11</v>
      </c>
      <c r="C15" s="5"/>
      <c r="D15" s="2"/>
      <c r="E15" s="4" t="s">
        <v>12</v>
      </c>
      <c r="F15" s="4" t="s">
        <v>13</v>
      </c>
      <c r="G15" s="4" t="s">
        <v>1</v>
      </c>
      <c r="H15" s="4" t="s">
        <v>2</v>
      </c>
      <c r="I15" s="6" t="s">
        <v>4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" x14ac:dyDescent="0.35">
      <c r="A16" s="2"/>
      <c r="B16" s="3"/>
      <c r="C16" s="2"/>
      <c r="D16" s="2"/>
      <c r="E16" s="10" t="s">
        <v>7</v>
      </c>
      <c r="F16" s="9"/>
      <c r="G16" s="9"/>
      <c r="H16" s="9"/>
      <c r="I16" s="105"/>
      <c r="J16" s="10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x14ac:dyDescent="0.35">
      <c r="A17" s="2"/>
      <c r="B17" s="3"/>
      <c r="C17" s="2"/>
      <c r="D17" s="2"/>
      <c r="E17" s="8"/>
      <c r="F17" s="2"/>
      <c r="G17" s="2"/>
      <c r="H17" s="2"/>
      <c r="I17" s="107"/>
      <c r="J17" s="10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" x14ac:dyDescent="0.35">
      <c r="A18" s="2"/>
      <c r="B18" s="3"/>
      <c r="C18" s="2"/>
      <c r="D18" s="2"/>
      <c r="E18" s="10" t="s">
        <v>9</v>
      </c>
      <c r="F18" s="9"/>
      <c r="G18" s="9"/>
      <c r="H18" s="9"/>
      <c r="I18" s="105"/>
      <c r="J18" s="10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3">
      <c r="A21" s="2"/>
      <c r="B21" s="2"/>
      <c r="C21" s="2"/>
      <c r="D21" s="2"/>
      <c r="E21" s="2"/>
      <c r="F21" s="2"/>
      <c r="G21" s="2"/>
      <c r="H21" s="2"/>
      <c r="I21" s="91"/>
      <c r="J21" s="9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3">
      <c r="A22" s="2"/>
      <c r="B22" s="2"/>
      <c r="C22" s="2"/>
      <c r="D22" s="2"/>
      <c r="E22" s="2"/>
      <c r="F22" s="2"/>
      <c r="G22" s="2"/>
      <c r="H22" s="2"/>
      <c r="I22" s="91"/>
      <c r="J22" s="9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3">
      <c r="A23" s="2"/>
      <c r="B23" s="2"/>
      <c r="C23" s="2"/>
      <c r="D23" s="2"/>
      <c r="E23" s="53" t="s">
        <v>82</v>
      </c>
      <c r="F23" s="30" t="s">
        <v>83</v>
      </c>
      <c r="G23" s="54" t="s">
        <v>95</v>
      </c>
      <c r="H23" s="2"/>
      <c r="I23" s="91"/>
      <c r="J23" s="9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3">
      <c r="A24" s="2"/>
      <c r="B24" s="2"/>
      <c r="C24" s="2"/>
      <c r="D24" s="2"/>
      <c r="E24" s="2"/>
      <c r="F24" s="30" t="s">
        <v>84</v>
      </c>
      <c r="G24" s="54" t="s">
        <v>94</v>
      </c>
      <c r="H24" s="2"/>
      <c r="I24" s="91"/>
      <c r="J24" s="9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3">
      <c r="A25" s="2"/>
      <c r="B25" s="2"/>
      <c r="C25" s="2"/>
      <c r="D25" s="2"/>
      <c r="E25" s="2"/>
      <c r="F25" s="30" t="s">
        <v>85</v>
      </c>
      <c r="G25" s="54" t="s">
        <v>98</v>
      </c>
      <c r="H25" s="2"/>
      <c r="I25" s="91"/>
      <c r="J25" s="9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3">
      <c r="A26" s="2"/>
      <c r="B26" s="2"/>
      <c r="C26" s="2"/>
      <c r="D26" s="2"/>
      <c r="E26" s="2"/>
      <c r="F26" s="30" t="s">
        <v>86</v>
      </c>
      <c r="G26" s="54" t="s">
        <v>99</v>
      </c>
      <c r="H26" s="2"/>
      <c r="I26" s="91"/>
      <c r="J26" s="9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3">
      <c r="A27" s="2"/>
      <c r="B27" s="2"/>
      <c r="C27" s="2"/>
      <c r="D27" s="2"/>
      <c r="E27" s="2"/>
      <c r="F27" s="30" t="s">
        <v>87</v>
      </c>
      <c r="G27" s="54" t="s">
        <v>100</v>
      </c>
      <c r="H27" s="2"/>
      <c r="I27" s="91"/>
      <c r="J27" s="9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3">
      <c r="A28" s="2"/>
      <c r="B28" s="2"/>
      <c r="C28" s="2"/>
      <c r="D28" s="2"/>
      <c r="E28" s="2"/>
      <c r="F28" s="30" t="s">
        <v>88</v>
      </c>
      <c r="G28" s="54" t="s">
        <v>101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3">
      <c r="A29" s="2"/>
      <c r="B29" s="2"/>
      <c r="C29" s="2"/>
      <c r="D29" s="2"/>
      <c r="E29" s="2"/>
      <c r="F29" s="30" t="s">
        <v>89</v>
      </c>
      <c r="G29" s="54" t="s">
        <v>120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3">
      <c r="A30" s="2"/>
      <c r="B30" s="2"/>
      <c r="C30" s="2"/>
      <c r="D30" s="2"/>
      <c r="E30" s="2"/>
      <c r="F30" s="30" t="s">
        <v>90</v>
      </c>
      <c r="G30" s="54" t="s">
        <v>119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3">
      <c r="A31" s="2"/>
      <c r="B31" s="2"/>
      <c r="C31" s="2"/>
      <c r="D31" s="2"/>
      <c r="E31" s="2"/>
      <c r="F31" s="30" t="s">
        <v>91</v>
      </c>
      <c r="G31" s="54" t="s">
        <v>118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3">
      <c r="A32" s="2"/>
      <c r="B32" s="2"/>
      <c r="C32" s="2"/>
      <c r="D32" s="2"/>
      <c r="E32" s="2"/>
      <c r="F32" s="30" t="s">
        <v>92</v>
      </c>
      <c r="G32" s="54" t="s">
        <v>117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3">
      <c r="A33" s="2"/>
      <c r="B33" s="2"/>
      <c r="C33" s="2"/>
      <c r="D33" s="2"/>
      <c r="E33" s="2"/>
      <c r="F33" s="30" t="s">
        <v>124</v>
      </c>
      <c r="G33" s="54" t="s">
        <v>125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3">
      <c r="A34" s="2"/>
      <c r="B34" s="2"/>
      <c r="C34" s="2"/>
      <c r="D34" s="2"/>
      <c r="E34" s="2"/>
      <c r="F34" s="70" t="s">
        <v>151</v>
      </c>
      <c r="G34" s="54" t="s">
        <v>152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3">
      <c r="A35" s="2"/>
      <c r="B35" s="2"/>
      <c r="C35" s="2"/>
      <c r="D35" s="2"/>
      <c r="E35" s="2"/>
      <c r="F35" s="70" t="s">
        <v>154</v>
      </c>
      <c r="G35" s="54" t="s">
        <v>157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3">
      <c r="A36" s="2"/>
      <c r="B36" s="2"/>
      <c r="C36" s="2"/>
      <c r="D36" s="2"/>
      <c r="E36" s="2"/>
      <c r="F36" s="70" t="s">
        <v>155</v>
      </c>
      <c r="G36" s="54" t="s">
        <v>156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</sheetData>
  <mergeCells count="6">
    <mergeCell ref="J10:K10"/>
    <mergeCell ref="J12:K12"/>
    <mergeCell ref="I16:J16"/>
    <mergeCell ref="I18:J18"/>
    <mergeCell ref="J11:K11"/>
    <mergeCell ref="I17:J1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48"/>
  <sheetViews>
    <sheetView topLeftCell="F7" workbookViewId="0">
      <selection activeCell="F19" sqref="A19:XFD19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2.33203125" style="11" customWidth="1"/>
    <col min="18" max="18" width="26.109375" style="11" bestFit="1" customWidth="1"/>
    <col min="19" max="19" width="30.33203125" style="11" customWidth="1"/>
    <col min="20" max="20" width="14.664062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7" customFormat="1" x14ac:dyDescent="0.3">
      <c r="A2" s="28" t="s">
        <v>27</v>
      </c>
      <c r="B2" s="28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29</v>
      </c>
      <c r="B3" s="18" t="s">
        <v>58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57</v>
      </c>
      <c r="H3" s="18">
        <v>1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 t="s">
        <v>199</v>
      </c>
      <c r="T3" s="49"/>
      <c r="U3" s="49"/>
      <c r="V3" s="49">
        <f>T3-U3</f>
        <v>0</v>
      </c>
    </row>
    <row r="4" spans="1:22" x14ac:dyDescent="0.3">
      <c r="A4" s="18" t="s">
        <v>29</v>
      </c>
      <c r="B4" s="18" t="s">
        <v>58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57</v>
      </c>
      <c r="H4" s="18">
        <v>2</v>
      </c>
      <c r="I4" s="18"/>
      <c r="J4" s="18">
        <v>1</v>
      </c>
      <c r="K4" s="18">
        <v>0</v>
      </c>
      <c r="L4" s="18">
        <v>1</v>
      </c>
      <c r="M4" s="18"/>
      <c r="N4" s="18"/>
      <c r="O4" s="18" t="s">
        <v>93</v>
      </c>
      <c r="P4" s="18" t="s">
        <v>93</v>
      </c>
      <c r="Q4" s="18"/>
      <c r="R4" s="18" t="s">
        <v>93</v>
      </c>
      <c r="S4" s="73">
        <v>43663</v>
      </c>
      <c r="T4" s="29"/>
      <c r="U4" s="29"/>
      <c r="V4" s="49">
        <f t="shared" ref="V4:V44" si="0">T4-U4</f>
        <v>0</v>
      </c>
    </row>
    <row r="5" spans="1:22" x14ac:dyDescent="0.3">
      <c r="A5" s="18" t="s">
        <v>29</v>
      </c>
      <c r="B5" s="18" t="s">
        <v>58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57</v>
      </c>
      <c r="H5" s="18">
        <v>3</v>
      </c>
      <c r="I5" s="18"/>
      <c r="J5" s="18">
        <v>2</v>
      </c>
      <c r="K5" s="18">
        <v>0</v>
      </c>
      <c r="L5" s="18"/>
      <c r="M5" s="18"/>
      <c r="N5" s="18"/>
      <c r="O5" s="18" t="s">
        <v>93</v>
      </c>
      <c r="P5" s="18" t="s">
        <v>93</v>
      </c>
      <c r="Q5" s="18"/>
      <c r="R5" s="18" t="s">
        <v>93</v>
      </c>
      <c r="S5" s="73">
        <v>43699</v>
      </c>
      <c r="T5" s="29"/>
      <c r="U5" s="29"/>
      <c r="V5" s="49">
        <f t="shared" si="0"/>
        <v>0</v>
      </c>
    </row>
    <row r="6" spans="1:22" x14ac:dyDescent="0.3">
      <c r="A6" s="18" t="s">
        <v>29</v>
      </c>
      <c r="B6" s="18" t="s">
        <v>58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57</v>
      </c>
      <c r="H6" s="18">
        <v>3</v>
      </c>
      <c r="I6" s="18" t="s">
        <v>25</v>
      </c>
      <c r="J6" s="18">
        <v>2</v>
      </c>
      <c r="K6" s="18">
        <v>0</v>
      </c>
      <c r="L6" s="18">
        <v>1</v>
      </c>
      <c r="M6" s="18"/>
      <c r="N6" s="18"/>
      <c r="O6" s="18" t="s">
        <v>93</v>
      </c>
      <c r="P6" s="18" t="s">
        <v>93</v>
      </c>
      <c r="Q6" s="18"/>
      <c r="R6" s="18" t="s">
        <v>93</v>
      </c>
      <c r="S6" s="73">
        <v>43651</v>
      </c>
      <c r="T6" s="29"/>
      <c r="U6" s="29"/>
      <c r="V6" s="49">
        <f t="shared" si="0"/>
        <v>0</v>
      </c>
    </row>
    <row r="7" spans="1:22" x14ac:dyDescent="0.3">
      <c r="A7" s="18" t="s">
        <v>29</v>
      </c>
      <c r="B7" s="18" t="s">
        <v>58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57</v>
      </c>
      <c r="H7" s="18">
        <v>4</v>
      </c>
      <c r="I7" s="18"/>
      <c r="J7" s="18">
        <v>2</v>
      </c>
      <c r="K7" s="18">
        <v>1</v>
      </c>
      <c r="L7" s="18">
        <v>1</v>
      </c>
      <c r="M7" s="18"/>
      <c r="N7" s="18"/>
      <c r="O7" s="18"/>
      <c r="P7" s="18"/>
      <c r="Q7" s="18"/>
      <c r="R7" s="18"/>
      <c r="S7" s="94" t="s">
        <v>200</v>
      </c>
      <c r="T7" s="29"/>
      <c r="U7" s="29"/>
      <c r="V7" s="49">
        <f t="shared" si="0"/>
        <v>0</v>
      </c>
    </row>
    <row r="8" spans="1:22" x14ac:dyDescent="0.3">
      <c r="A8" s="18" t="s">
        <v>29</v>
      </c>
      <c r="B8" s="18" t="s">
        <v>58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57</v>
      </c>
      <c r="H8" s="18">
        <v>5</v>
      </c>
      <c r="I8" s="18"/>
      <c r="J8" s="18">
        <v>1</v>
      </c>
      <c r="K8" s="18">
        <v>0</v>
      </c>
      <c r="L8" s="18">
        <v>1</v>
      </c>
      <c r="M8" s="18"/>
      <c r="N8" s="18"/>
      <c r="O8" s="18" t="s">
        <v>93</v>
      </c>
      <c r="P8" s="18" t="s">
        <v>93</v>
      </c>
      <c r="Q8" s="18"/>
      <c r="R8" s="18" t="s">
        <v>93</v>
      </c>
      <c r="S8" s="73">
        <v>43663</v>
      </c>
      <c r="T8" s="29"/>
      <c r="U8" s="29"/>
      <c r="V8" s="49">
        <f t="shared" si="0"/>
        <v>0</v>
      </c>
    </row>
    <row r="9" spans="1:22" x14ac:dyDescent="0.3">
      <c r="A9" s="18" t="s">
        <v>29</v>
      </c>
      <c r="B9" s="18" t="s">
        <v>58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57</v>
      </c>
      <c r="H9" s="18">
        <v>6</v>
      </c>
      <c r="I9" s="18"/>
      <c r="J9" s="18">
        <v>1</v>
      </c>
      <c r="K9" s="18">
        <v>0</v>
      </c>
      <c r="L9" s="18">
        <v>1</v>
      </c>
      <c r="M9" s="18"/>
      <c r="N9" s="18"/>
      <c r="O9" s="18" t="s">
        <v>93</v>
      </c>
      <c r="P9" s="18" t="s">
        <v>93</v>
      </c>
      <c r="Q9" s="18"/>
      <c r="R9" s="18" t="s">
        <v>93</v>
      </c>
      <c r="S9" s="73">
        <v>43663</v>
      </c>
      <c r="T9" s="29"/>
      <c r="U9" s="29"/>
      <c r="V9" s="49">
        <f t="shared" si="0"/>
        <v>0</v>
      </c>
    </row>
    <row r="10" spans="1:22" x14ac:dyDescent="0.3">
      <c r="A10" s="18" t="s">
        <v>29</v>
      </c>
      <c r="B10" s="18" t="s">
        <v>58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57</v>
      </c>
      <c r="H10" s="18">
        <v>7</v>
      </c>
      <c r="I10" s="18"/>
      <c r="J10" s="18">
        <v>1</v>
      </c>
      <c r="K10" s="18">
        <v>0</v>
      </c>
      <c r="L10" s="18">
        <v>1</v>
      </c>
      <c r="M10" s="18"/>
      <c r="N10" s="18"/>
      <c r="O10" s="18" t="s">
        <v>93</v>
      </c>
      <c r="P10" s="18" t="s">
        <v>93</v>
      </c>
      <c r="Q10" s="18"/>
      <c r="R10" s="18" t="s">
        <v>93</v>
      </c>
      <c r="S10" s="73">
        <v>43663</v>
      </c>
      <c r="T10" s="29"/>
      <c r="U10" s="29"/>
      <c r="V10" s="49">
        <f t="shared" si="0"/>
        <v>0</v>
      </c>
    </row>
    <row r="11" spans="1:22" x14ac:dyDescent="0.3">
      <c r="A11" s="18" t="s">
        <v>29</v>
      </c>
      <c r="B11" s="18" t="s">
        <v>58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57</v>
      </c>
      <c r="H11" s="18">
        <v>8</v>
      </c>
      <c r="I11" s="18"/>
      <c r="J11" s="18">
        <v>1</v>
      </c>
      <c r="K11" s="18">
        <v>0</v>
      </c>
      <c r="L11" s="18">
        <v>1</v>
      </c>
      <c r="M11" s="18"/>
      <c r="N11" s="18"/>
      <c r="O11" s="18" t="s">
        <v>93</v>
      </c>
      <c r="P11" s="18" t="s">
        <v>93</v>
      </c>
      <c r="Q11" s="18"/>
      <c r="R11" s="18" t="s">
        <v>93</v>
      </c>
      <c r="S11" s="73">
        <v>43662</v>
      </c>
      <c r="T11" s="29"/>
      <c r="U11" s="29"/>
      <c r="V11" s="49">
        <f t="shared" si="0"/>
        <v>0</v>
      </c>
    </row>
    <row r="12" spans="1:22" x14ac:dyDescent="0.3">
      <c r="A12" s="18" t="s">
        <v>29</v>
      </c>
      <c r="B12" s="18" t="s">
        <v>58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24</v>
      </c>
      <c r="H12" s="18">
        <v>2</v>
      </c>
      <c r="I12" s="18"/>
      <c r="J12" s="18">
        <v>2</v>
      </c>
      <c r="K12" s="18">
        <v>0</v>
      </c>
      <c r="L12" s="18">
        <v>1</v>
      </c>
      <c r="M12" s="18"/>
      <c r="N12" s="18"/>
      <c r="O12" s="18"/>
      <c r="P12" s="18"/>
      <c r="Q12" s="18"/>
      <c r="R12" s="18"/>
      <c r="S12" s="72"/>
      <c r="T12" s="29"/>
      <c r="U12" s="29"/>
      <c r="V12" s="49">
        <f t="shared" si="0"/>
        <v>0</v>
      </c>
    </row>
    <row r="13" spans="1:22" x14ac:dyDescent="0.3">
      <c r="A13" s="18"/>
      <c r="B13" s="18"/>
      <c r="C13" s="18"/>
      <c r="D13" s="18"/>
      <c r="E13" s="18"/>
      <c r="F13" s="18"/>
      <c r="G13" s="18" t="s">
        <v>24</v>
      </c>
      <c r="H13" s="18">
        <v>41</v>
      </c>
      <c r="I13" s="18"/>
      <c r="J13" s="18"/>
      <c r="K13" s="18"/>
      <c r="L13" s="18"/>
      <c r="M13" s="18" t="s">
        <v>73</v>
      </c>
      <c r="N13" s="18"/>
      <c r="O13" s="18"/>
      <c r="P13" s="18" t="s">
        <v>73</v>
      </c>
      <c r="Q13" s="18">
        <v>11</v>
      </c>
      <c r="R13" s="18"/>
      <c r="S13" s="29"/>
      <c r="T13" s="29">
        <v>5761</v>
      </c>
      <c r="U13" s="29">
        <v>5645</v>
      </c>
      <c r="V13" s="49">
        <f t="shared" si="0"/>
        <v>116</v>
      </c>
    </row>
    <row r="14" spans="1:22" x14ac:dyDescent="0.3">
      <c r="A14" s="18"/>
      <c r="B14" s="18"/>
      <c r="C14" s="18"/>
      <c r="D14" s="18"/>
      <c r="E14" s="18"/>
      <c r="F14" s="18"/>
      <c r="G14" s="18" t="s">
        <v>24</v>
      </c>
      <c r="H14" s="18">
        <v>47</v>
      </c>
      <c r="I14" s="18"/>
      <c r="J14" s="18"/>
      <c r="K14" s="18"/>
      <c r="L14" s="18"/>
      <c r="M14" s="18" t="s">
        <v>73</v>
      </c>
      <c r="N14" s="18"/>
      <c r="O14" s="18"/>
      <c r="P14" s="18" t="s">
        <v>73</v>
      </c>
      <c r="Q14" s="18">
        <v>11</v>
      </c>
      <c r="R14" s="18"/>
      <c r="S14" s="29"/>
      <c r="T14" s="29">
        <v>5645</v>
      </c>
      <c r="U14" s="29">
        <v>5391</v>
      </c>
      <c r="V14" s="49">
        <f t="shared" si="0"/>
        <v>254</v>
      </c>
    </row>
    <row r="15" spans="1:22" x14ac:dyDescent="0.3">
      <c r="A15" s="18" t="s">
        <v>29</v>
      </c>
      <c r="B15" s="18" t="s">
        <v>58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24</v>
      </c>
      <c r="H15" s="18">
        <v>51</v>
      </c>
      <c r="I15" s="18"/>
      <c r="J15" s="18">
        <v>1</v>
      </c>
      <c r="K15" s="18">
        <v>0</v>
      </c>
      <c r="L15" s="18">
        <v>1</v>
      </c>
      <c r="M15" s="18" t="s">
        <v>73</v>
      </c>
      <c r="N15" s="18"/>
      <c r="O15" s="18"/>
      <c r="P15" s="18" t="s">
        <v>73</v>
      </c>
      <c r="Q15" s="18">
        <v>11</v>
      </c>
      <c r="R15" s="18"/>
      <c r="S15" s="29"/>
      <c r="T15" s="29">
        <v>6030</v>
      </c>
      <c r="U15" s="29">
        <v>5761</v>
      </c>
      <c r="V15" s="49">
        <f t="shared" si="0"/>
        <v>269</v>
      </c>
    </row>
    <row r="16" spans="1:22" x14ac:dyDescent="0.3">
      <c r="A16" s="18" t="s">
        <v>29</v>
      </c>
      <c r="B16" s="18" t="s">
        <v>58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24</v>
      </c>
      <c r="H16" s="18">
        <v>57</v>
      </c>
      <c r="I16" s="18" t="s">
        <v>25</v>
      </c>
      <c r="J16" s="18">
        <v>1</v>
      </c>
      <c r="K16" s="18">
        <v>0</v>
      </c>
      <c r="L16" s="18">
        <v>1</v>
      </c>
      <c r="M16" s="18"/>
      <c r="N16" s="18"/>
      <c r="O16" s="18"/>
      <c r="P16" s="18"/>
      <c r="Q16" s="18"/>
      <c r="R16" s="18"/>
      <c r="S16" s="72"/>
      <c r="T16" s="29"/>
      <c r="U16" s="29"/>
      <c r="V16" s="49">
        <f t="shared" si="0"/>
        <v>0</v>
      </c>
    </row>
    <row r="17" spans="1:22" x14ac:dyDescent="0.3">
      <c r="A17" s="18" t="s">
        <v>29</v>
      </c>
      <c r="B17" s="18" t="s">
        <v>58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24</v>
      </c>
      <c r="H17" s="18">
        <v>58</v>
      </c>
      <c r="I17" s="18"/>
      <c r="J17" s="18">
        <v>1</v>
      </c>
      <c r="K17" s="18">
        <v>0</v>
      </c>
      <c r="L17" s="18">
        <v>1</v>
      </c>
      <c r="M17" s="18" t="s">
        <v>73</v>
      </c>
      <c r="N17" s="18" t="s">
        <v>73</v>
      </c>
      <c r="O17" s="18" t="s">
        <v>73</v>
      </c>
      <c r="P17" s="18" t="s">
        <v>73</v>
      </c>
      <c r="Q17" s="18">
        <v>9</v>
      </c>
      <c r="R17" s="18" t="s">
        <v>73</v>
      </c>
      <c r="S17" s="73">
        <v>43606</v>
      </c>
      <c r="T17" s="29">
        <v>334</v>
      </c>
      <c r="U17" s="29">
        <v>34</v>
      </c>
      <c r="V17" s="49">
        <f t="shared" si="0"/>
        <v>300</v>
      </c>
    </row>
    <row r="18" spans="1:22" x14ac:dyDescent="0.3">
      <c r="A18" s="18" t="s">
        <v>29</v>
      </c>
      <c r="B18" s="18" t="s">
        <v>58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24</v>
      </c>
      <c r="H18" s="18">
        <v>60</v>
      </c>
      <c r="I18" s="18"/>
      <c r="J18" s="18">
        <v>1</v>
      </c>
      <c r="K18" s="18">
        <v>0</v>
      </c>
      <c r="L18" s="18">
        <v>1</v>
      </c>
      <c r="M18" s="18" t="s">
        <v>73</v>
      </c>
      <c r="N18" s="18" t="s">
        <v>73</v>
      </c>
      <c r="O18" s="18" t="s">
        <v>73</v>
      </c>
      <c r="P18" s="18" t="s">
        <v>73</v>
      </c>
      <c r="Q18" s="18">
        <v>9</v>
      </c>
      <c r="R18" s="18" t="s">
        <v>73</v>
      </c>
      <c r="S18" s="73">
        <v>43606</v>
      </c>
      <c r="T18" s="29">
        <v>1798</v>
      </c>
      <c r="U18" s="29">
        <v>1513</v>
      </c>
      <c r="V18" s="49">
        <f t="shared" si="0"/>
        <v>285</v>
      </c>
    </row>
    <row r="19" spans="1:22" x14ac:dyDescent="0.3">
      <c r="A19" s="18" t="s">
        <v>29</v>
      </c>
      <c r="B19" s="18" t="s">
        <v>58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24</v>
      </c>
      <c r="H19" s="18">
        <v>61</v>
      </c>
      <c r="I19" s="18" t="s">
        <v>25</v>
      </c>
      <c r="J19" s="18">
        <v>1</v>
      </c>
      <c r="K19" s="18">
        <v>0</v>
      </c>
      <c r="L19" s="18">
        <v>1</v>
      </c>
      <c r="M19" s="18"/>
      <c r="N19" s="18"/>
      <c r="O19" s="18"/>
      <c r="P19" s="18"/>
      <c r="Q19" s="18"/>
      <c r="R19" s="18"/>
      <c r="S19" s="67" t="s">
        <v>213</v>
      </c>
      <c r="T19" s="29"/>
      <c r="U19" s="29"/>
      <c r="V19" s="49">
        <f t="shared" si="0"/>
        <v>0</v>
      </c>
    </row>
    <row r="20" spans="1:22" x14ac:dyDescent="0.3">
      <c r="A20" s="18"/>
      <c r="B20" s="18"/>
      <c r="C20" s="18"/>
      <c r="D20" s="18"/>
      <c r="E20" s="18"/>
      <c r="F20" s="18"/>
      <c r="G20" s="18" t="s">
        <v>24</v>
      </c>
      <c r="H20" s="18">
        <v>62</v>
      </c>
      <c r="I20" s="18"/>
      <c r="J20" s="18"/>
      <c r="K20" s="18"/>
      <c r="L20" s="18"/>
      <c r="M20" s="18" t="s">
        <v>73</v>
      </c>
      <c r="N20" s="18" t="s">
        <v>73</v>
      </c>
      <c r="O20" s="18" t="s">
        <v>73</v>
      </c>
      <c r="P20" s="18" t="s">
        <v>73</v>
      </c>
      <c r="Q20" s="18">
        <v>9</v>
      </c>
      <c r="R20" s="18" t="s">
        <v>73</v>
      </c>
      <c r="S20" s="73">
        <v>43598</v>
      </c>
      <c r="T20" s="29">
        <v>835</v>
      </c>
      <c r="U20" s="29">
        <v>514</v>
      </c>
      <c r="V20" s="49">
        <f t="shared" si="0"/>
        <v>321</v>
      </c>
    </row>
    <row r="21" spans="1:22" x14ac:dyDescent="0.3">
      <c r="A21" s="18" t="s">
        <v>29</v>
      </c>
      <c r="B21" s="18" t="s">
        <v>58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24</v>
      </c>
      <c r="H21" s="18">
        <v>62</v>
      </c>
      <c r="I21" s="18" t="s">
        <v>25</v>
      </c>
      <c r="J21" s="18">
        <v>1</v>
      </c>
      <c r="K21" s="18">
        <v>0</v>
      </c>
      <c r="L21" s="18">
        <v>1</v>
      </c>
      <c r="M21" s="18" t="s">
        <v>73</v>
      </c>
      <c r="N21" s="18" t="s">
        <v>73</v>
      </c>
      <c r="O21" s="18" t="s">
        <v>73</v>
      </c>
      <c r="P21" s="18" t="s">
        <v>73</v>
      </c>
      <c r="Q21" s="18">
        <v>9</v>
      </c>
      <c r="R21" s="18" t="s">
        <v>73</v>
      </c>
      <c r="S21" s="73">
        <v>43600</v>
      </c>
      <c r="T21" s="29">
        <v>1513</v>
      </c>
      <c r="U21" s="29">
        <v>1200</v>
      </c>
      <c r="V21" s="49">
        <f t="shared" si="0"/>
        <v>313</v>
      </c>
    </row>
    <row r="22" spans="1:22" x14ac:dyDescent="0.3">
      <c r="A22" s="18" t="s">
        <v>29</v>
      </c>
      <c r="B22" s="18" t="s">
        <v>58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24</v>
      </c>
      <c r="H22" s="18">
        <v>62</v>
      </c>
      <c r="I22" s="18" t="s">
        <v>26</v>
      </c>
      <c r="J22" s="18">
        <v>2</v>
      </c>
      <c r="K22" s="18">
        <v>0</v>
      </c>
      <c r="L22" s="18">
        <v>1</v>
      </c>
      <c r="M22" s="18" t="s">
        <v>73</v>
      </c>
      <c r="N22" s="18" t="s">
        <v>73</v>
      </c>
      <c r="O22" s="18" t="s">
        <v>73</v>
      </c>
      <c r="P22" s="18" t="s">
        <v>73</v>
      </c>
      <c r="Q22" s="18">
        <v>10</v>
      </c>
      <c r="R22" s="18" t="s">
        <v>73</v>
      </c>
      <c r="S22" s="73">
        <v>43606</v>
      </c>
      <c r="T22" s="29">
        <v>5473</v>
      </c>
      <c r="U22" s="29">
        <v>5105</v>
      </c>
      <c r="V22" s="49">
        <f>T22-U22</f>
        <v>368</v>
      </c>
    </row>
    <row r="23" spans="1:22" x14ac:dyDescent="0.3">
      <c r="A23" s="18"/>
      <c r="B23" s="18"/>
      <c r="C23" s="18"/>
      <c r="D23" s="18"/>
      <c r="E23" s="18"/>
      <c r="F23" s="18"/>
      <c r="G23" s="18" t="s">
        <v>24</v>
      </c>
      <c r="H23" s="18">
        <v>62</v>
      </c>
      <c r="I23" s="18" t="s">
        <v>36</v>
      </c>
      <c r="J23" s="18"/>
      <c r="K23" s="18"/>
      <c r="L23" s="18"/>
      <c r="M23" s="18" t="s">
        <v>73</v>
      </c>
      <c r="N23" s="18" t="s">
        <v>73</v>
      </c>
      <c r="O23" s="18" t="s">
        <v>73</v>
      </c>
      <c r="P23" s="18" t="s">
        <v>73</v>
      </c>
      <c r="Q23" s="18">
        <v>9</v>
      </c>
      <c r="R23" s="18" t="s">
        <v>73</v>
      </c>
      <c r="S23" s="73">
        <v>43601</v>
      </c>
      <c r="T23" s="29">
        <v>1200</v>
      </c>
      <c r="U23" s="29">
        <v>835</v>
      </c>
      <c r="V23" s="49">
        <f>T23-U23</f>
        <v>365</v>
      </c>
    </row>
    <row r="24" spans="1:22" x14ac:dyDescent="0.3">
      <c r="A24" s="18"/>
      <c r="B24" s="18"/>
      <c r="C24" s="18"/>
      <c r="D24" s="18"/>
      <c r="E24" s="18"/>
      <c r="F24" s="18"/>
      <c r="G24" s="18" t="s">
        <v>24</v>
      </c>
      <c r="H24" s="18">
        <v>63</v>
      </c>
      <c r="I24" s="18"/>
      <c r="J24" s="18"/>
      <c r="K24" s="18"/>
      <c r="L24" s="18"/>
      <c r="M24" s="18" t="s">
        <v>73</v>
      </c>
      <c r="N24" s="18" t="s">
        <v>73</v>
      </c>
      <c r="O24" s="18"/>
      <c r="P24" s="18" t="s">
        <v>73</v>
      </c>
      <c r="Q24" s="18">
        <v>9</v>
      </c>
      <c r="R24" s="18" t="s">
        <v>73</v>
      </c>
      <c r="S24" s="73">
        <v>43605</v>
      </c>
      <c r="T24" s="49">
        <v>3280</v>
      </c>
      <c r="U24" s="49">
        <v>3100</v>
      </c>
      <c r="V24" s="49">
        <f t="shared" ref="V24" si="1">ABS(T24-U24)</f>
        <v>180</v>
      </c>
    </row>
    <row r="25" spans="1:22" x14ac:dyDescent="0.3">
      <c r="A25" s="18" t="s">
        <v>29</v>
      </c>
      <c r="B25" s="18" t="s">
        <v>58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24</v>
      </c>
      <c r="H25" s="18">
        <v>63</v>
      </c>
      <c r="I25" s="18" t="s">
        <v>25</v>
      </c>
      <c r="J25" s="18">
        <v>2</v>
      </c>
      <c r="K25" s="18">
        <v>0</v>
      </c>
      <c r="L25" s="18">
        <v>1</v>
      </c>
      <c r="M25" s="18" t="s">
        <v>73</v>
      </c>
      <c r="N25" s="18" t="s">
        <v>73</v>
      </c>
      <c r="O25" s="18" t="s">
        <v>73</v>
      </c>
      <c r="P25" s="18" t="s">
        <v>73</v>
      </c>
      <c r="Q25" s="18"/>
      <c r="R25" s="18"/>
      <c r="S25" s="67" t="s">
        <v>213</v>
      </c>
      <c r="T25" s="29"/>
      <c r="U25" s="29"/>
      <c r="V25" s="49">
        <f t="shared" si="0"/>
        <v>0</v>
      </c>
    </row>
    <row r="26" spans="1:22" x14ac:dyDescent="0.3">
      <c r="A26" s="18"/>
      <c r="B26" s="18"/>
      <c r="C26" s="18"/>
      <c r="D26" s="18"/>
      <c r="E26" s="18"/>
      <c r="F26" s="18"/>
      <c r="G26" s="18" t="s">
        <v>24</v>
      </c>
      <c r="H26" s="18">
        <v>64</v>
      </c>
      <c r="I26" s="18"/>
      <c r="J26" s="18"/>
      <c r="K26" s="18"/>
      <c r="L26" s="18"/>
      <c r="M26" s="18" t="s">
        <v>73</v>
      </c>
      <c r="N26" s="18" t="s">
        <v>73</v>
      </c>
      <c r="O26" s="18" t="s">
        <v>93</v>
      </c>
      <c r="P26" s="18" t="s">
        <v>73</v>
      </c>
      <c r="Q26" s="18">
        <v>9</v>
      </c>
      <c r="R26" s="18"/>
      <c r="S26" s="82" t="s">
        <v>223</v>
      </c>
      <c r="T26" s="49"/>
      <c r="U26" s="49"/>
      <c r="V26" s="49">
        <f t="shared" ref="V26" si="2">ABS(T26-U26)</f>
        <v>0</v>
      </c>
    </row>
    <row r="27" spans="1:22" x14ac:dyDescent="0.3">
      <c r="A27" s="18" t="s">
        <v>29</v>
      </c>
      <c r="B27" s="18" t="s">
        <v>58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24</v>
      </c>
      <c r="H27" s="18">
        <v>64</v>
      </c>
      <c r="I27" s="18" t="s">
        <v>26</v>
      </c>
      <c r="J27" s="18"/>
      <c r="K27" s="18"/>
      <c r="L27" s="18">
        <v>1</v>
      </c>
      <c r="M27" s="18" t="s">
        <v>93</v>
      </c>
      <c r="N27" s="18" t="s">
        <v>93</v>
      </c>
      <c r="O27" s="18" t="s">
        <v>93</v>
      </c>
      <c r="P27" s="18" t="s">
        <v>93</v>
      </c>
      <c r="Q27" s="18"/>
      <c r="R27" s="18" t="s">
        <v>93</v>
      </c>
      <c r="S27" s="73">
        <v>43690</v>
      </c>
      <c r="T27" s="49">
        <v>2900</v>
      </c>
      <c r="U27" s="49">
        <v>2680</v>
      </c>
      <c r="V27" s="49">
        <f t="shared" si="0"/>
        <v>220</v>
      </c>
    </row>
    <row r="28" spans="1:22" x14ac:dyDescent="0.3">
      <c r="A28" s="18" t="s">
        <v>29</v>
      </c>
      <c r="B28" s="18" t="s">
        <v>58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24</v>
      </c>
      <c r="H28" s="18">
        <v>65</v>
      </c>
      <c r="I28" s="18"/>
      <c r="J28" s="18">
        <v>1</v>
      </c>
      <c r="K28" s="18">
        <v>0</v>
      </c>
      <c r="L28" s="18">
        <v>1</v>
      </c>
      <c r="M28" s="18" t="s">
        <v>73</v>
      </c>
      <c r="N28" s="18" t="s">
        <v>73</v>
      </c>
      <c r="O28" s="18" t="s">
        <v>73</v>
      </c>
      <c r="P28" s="18" t="s">
        <v>73</v>
      </c>
      <c r="Q28" s="18">
        <v>9</v>
      </c>
      <c r="R28" s="18" t="s">
        <v>73</v>
      </c>
      <c r="S28" s="73">
        <v>43606</v>
      </c>
      <c r="T28" s="29">
        <v>2470</v>
      </c>
      <c r="U28" s="29">
        <v>2370</v>
      </c>
      <c r="V28" s="49">
        <f t="shared" si="0"/>
        <v>100</v>
      </c>
    </row>
    <row r="29" spans="1:22" x14ac:dyDescent="0.3">
      <c r="A29" s="18" t="s">
        <v>29</v>
      </c>
      <c r="B29" s="18" t="s">
        <v>58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24</v>
      </c>
      <c r="H29" s="18">
        <v>66</v>
      </c>
      <c r="I29" s="18"/>
      <c r="J29" s="18">
        <v>2</v>
      </c>
      <c r="K29" s="18">
        <v>0</v>
      </c>
      <c r="L29" s="18">
        <v>1</v>
      </c>
      <c r="M29" s="18" t="s">
        <v>93</v>
      </c>
      <c r="N29" s="18" t="s">
        <v>93</v>
      </c>
      <c r="O29" s="18" t="s">
        <v>93</v>
      </c>
      <c r="P29" s="18" t="s">
        <v>93</v>
      </c>
      <c r="Q29" s="18"/>
      <c r="R29" s="18" t="s">
        <v>93</v>
      </c>
      <c r="S29" s="74">
        <v>43683</v>
      </c>
      <c r="T29" s="29"/>
      <c r="U29" s="29"/>
      <c r="V29" s="49">
        <f t="shared" si="0"/>
        <v>0</v>
      </c>
    </row>
    <row r="30" spans="1:22" x14ac:dyDescent="0.3">
      <c r="A30" s="18" t="s">
        <v>29</v>
      </c>
      <c r="B30" s="18" t="s">
        <v>58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24</v>
      </c>
      <c r="H30" s="18">
        <v>67</v>
      </c>
      <c r="I30" s="18"/>
      <c r="J30" s="18">
        <v>1</v>
      </c>
      <c r="K30" s="18">
        <v>0</v>
      </c>
      <c r="L30" s="18">
        <v>1</v>
      </c>
      <c r="M30" s="18" t="s">
        <v>93</v>
      </c>
      <c r="N30" s="18" t="s">
        <v>93</v>
      </c>
      <c r="O30" s="18" t="s">
        <v>93</v>
      </c>
      <c r="P30" s="18" t="s">
        <v>93</v>
      </c>
      <c r="Q30" s="18"/>
      <c r="R30" s="18" t="s">
        <v>93</v>
      </c>
      <c r="S30" s="73">
        <v>43651</v>
      </c>
      <c r="T30" s="29"/>
      <c r="U30" s="29"/>
      <c r="V30" s="49">
        <f t="shared" si="0"/>
        <v>0</v>
      </c>
    </row>
    <row r="31" spans="1:22" x14ac:dyDescent="0.3">
      <c r="A31" s="18" t="s">
        <v>29</v>
      </c>
      <c r="B31" s="18" t="s">
        <v>58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24</v>
      </c>
      <c r="H31" s="18">
        <v>68</v>
      </c>
      <c r="I31" s="18"/>
      <c r="J31" s="18">
        <v>1</v>
      </c>
      <c r="K31" s="18">
        <v>0</v>
      </c>
      <c r="L31" s="18">
        <v>1</v>
      </c>
      <c r="M31" s="18" t="s">
        <v>73</v>
      </c>
      <c r="N31" s="18" t="s">
        <v>73</v>
      </c>
      <c r="O31" s="18" t="s">
        <v>73</v>
      </c>
      <c r="P31" s="18" t="s">
        <v>73</v>
      </c>
      <c r="Q31" s="18"/>
      <c r="R31" s="18" t="s">
        <v>73</v>
      </c>
      <c r="S31" s="73">
        <v>43594</v>
      </c>
      <c r="T31" s="29">
        <v>3100</v>
      </c>
      <c r="U31" s="29">
        <v>2900</v>
      </c>
      <c r="V31" s="49">
        <f t="shared" si="0"/>
        <v>200</v>
      </c>
    </row>
    <row r="32" spans="1:22" x14ac:dyDescent="0.3">
      <c r="A32" s="18" t="s">
        <v>29</v>
      </c>
      <c r="B32" s="18" t="s">
        <v>58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24</v>
      </c>
      <c r="H32" s="18">
        <v>72</v>
      </c>
      <c r="I32" s="18"/>
      <c r="J32" s="18">
        <v>1</v>
      </c>
      <c r="K32" s="18">
        <v>0</v>
      </c>
      <c r="L32" s="18">
        <v>1</v>
      </c>
      <c r="M32" s="18"/>
      <c r="N32" s="18"/>
      <c r="O32" s="18" t="s">
        <v>93</v>
      </c>
      <c r="P32" s="18" t="s">
        <v>93</v>
      </c>
      <c r="Q32" s="18"/>
      <c r="R32" s="18" t="s">
        <v>93</v>
      </c>
      <c r="S32" s="73">
        <v>43627</v>
      </c>
      <c r="T32" s="29"/>
      <c r="U32" s="29"/>
      <c r="V32" s="49">
        <f t="shared" si="0"/>
        <v>0</v>
      </c>
    </row>
    <row r="33" spans="1:22" x14ac:dyDescent="0.3">
      <c r="A33" s="18" t="s">
        <v>29</v>
      </c>
      <c r="B33" s="18" t="s">
        <v>58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24</v>
      </c>
      <c r="H33" s="18">
        <v>74</v>
      </c>
      <c r="I33" s="18"/>
      <c r="J33" s="18">
        <v>1</v>
      </c>
      <c r="K33" s="18">
        <v>0</v>
      </c>
      <c r="L33" s="18">
        <v>1</v>
      </c>
      <c r="M33" s="18"/>
      <c r="N33" s="18"/>
      <c r="O33" s="18" t="s">
        <v>93</v>
      </c>
      <c r="P33" s="18" t="s">
        <v>93</v>
      </c>
      <c r="Q33" s="18"/>
      <c r="R33" s="104" t="s">
        <v>93</v>
      </c>
      <c r="S33" s="73">
        <v>43636</v>
      </c>
      <c r="T33" s="29"/>
      <c r="U33" s="29"/>
      <c r="V33" s="49">
        <f t="shared" si="0"/>
        <v>0</v>
      </c>
    </row>
    <row r="34" spans="1:22" x14ac:dyDescent="0.3">
      <c r="A34" s="18" t="s">
        <v>29</v>
      </c>
      <c r="B34" s="18" t="s">
        <v>58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24</v>
      </c>
      <c r="H34" s="18">
        <v>76</v>
      </c>
      <c r="I34" s="18"/>
      <c r="J34" s="18">
        <v>1</v>
      </c>
      <c r="K34" s="18">
        <v>0</v>
      </c>
      <c r="L34" s="18">
        <v>1</v>
      </c>
      <c r="M34" s="18"/>
      <c r="N34" s="18"/>
      <c r="O34" s="18"/>
      <c r="P34" s="18" t="s">
        <v>93</v>
      </c>
      <c r="Q34" s="18"/>
      <c r="R34" s="104" t="s">
        <v>93</v>
      </c>
      <c r="S34" s="73">
        <v>43649</v>
      </c>
      <c r="T34" s="29"/>
      <c r="U34" s="29"/>
      <c r="V34" s="49">
        <f t="shared" si="0"/>
        <v>0</v>
      </c>
    </row>
    <row r="35" spans="1:22" x14ac:dyDescent="0.3">
      <c r="A35" s="18" t="s">
        <v>29</v>
      </c>
      <c r="B35" s="18" t="s">
        <v>58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46</v>
      </c>
      <c r="H35" s="18">
        <v>1</v>
      </c>
      <c r="I35" s="18"/>
      <c r="J35" s="18">
        <v>1</v>
      </c>
      <c r="K35" s="18">
        <v>0</v>
      </c>
      <c r="L35" s="18">
        <v>1</v>
      </c>
      <c r="M35" s="18" t="s">
        <v>93</v>
      </c>
      <c r="N35" s="18" t="s">
        <v>93</v>
      </c>
      <c r="O35" s="18" t="s">
        <v>93</v>
      </c>
      <c r="P35" s="18" t="s">
        <v>93</v>
      </c>
      <c r="Q35" s="18"/>
      <c r="R35" s="18" t="s">
        <v>93</v>
      </c>
      <c r="S35" s="73">
        <v>43635</v>
      </c>
      <c r="T35" s="29"/>
      <c r="U35" s="29"/>
      <c r="V35" s="49">
        <f t="shared" si="0"/>
        <v>0</v>
      </c>
    </row>
    <row r="36" spans="1:22" x14ac:dyDescent="0.3">
      <c r="A36" s="18" t="s">
        <v>29</v>
      </c>
      <c r="B36" s="18" t="s">
        <v>58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46</v>
      </c>
      <c r="H36" s="18">
        <v>2</v>
      </c>
      <c r="I36" s="18"/>
      <c r="J36" s="18">
        <v>1</v>
      </c>
      <c r="K36" s="18">
        <v>0</v>
      </c>
      <c r="L36" s="18">
        <v>1</v>
      </c>
      <c r="M36" s="18" t="s">
        <v>93</v>
      </c>
      <c r="N36" s="18" t="s">
        <v>93</v>
      </c>
      <c r="O36" s="18" t="s">
        <v>93</v>
      </c>
      <c r="P36" s="18" t="s">
        <v>93</v>
      </c>
      <c r="Q36" s="18"/>
      <c r="R36" s="104" t="s">
        <v>93</v>
      </c>
      <c r="S36" s="73">
        <v>43635</v>
      </c>
      <c r="T36" s="29"/>
      <c r="U36" s="29"/>
      <c r="V36" s="49">
        <f t="shared" si="0"/>
        <v>0</v>
      </c>
    </row>
    <row r="37" spans="1:22" x14ac:dyDescent="0.3">
      <c r="A37" s="18" t="s">
        <v>29</v>
      </c>
      <c r="B37" s="18" t="s">
        <v>58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46</v>
      </c>
      <c r="H37" s="18">
        <v>3</v>
      </c>
      <c r="I37" s="18"/>
      <c r="J37" s="18">
        <v>1</v>
      </c>
      <c r="K37" s="18">
        <v>0</v>
      </c>
      <c r="L37" s="18">
        <v>1</v>
      </c>
      <c r="M37" s="18" t="s">
        <v>93</v>
      </c>
      <c r="N37" s="18" t="s">
        <v>93</v>
      </c>
      <c r="O37" s="18" t="s">
        <v>93</v>
      </c>
      <c r="P37" s="18" t="s">
        <v>93</v>
      </c>
      <c r="Q37" s="18"/>
      <c r="R37" s="18" t="s">
        <v>93</v>
      </c>
      <c r="S37" s="73">
        <v>43640</v>
      </c>
      <c r="T37" s="29"/>
      <c r="U37" s="29"/>
      <c r="V37" s="49">
        <f t="shared" si="0"/>
        <v>0</v>
      </c>
    </row>
    <row r="38" spans="1:22" x14ac:dyDescent="0.3">
      <c r="A38" s="18" t="s">
        <v>29</v>
      </c>
      <c r="B38" s="18" t="s">
        <v>58</v>
      </c>
      <c r="C38" s="18">
        <v>38327</v>
      </c>
      <c r="D38" s="18">
        <v>4</v>
      </c>
      <c r="E38" s="18">
        <v>18510</v>
      </c>
      <c r="F38" s="18" t="s">
        <v>23</v>
      </c>
      <c r="G38" s="18" t="s">
        <v>46</v>
      </c>
      <c r="H38" s="18">
        <v>4</v>
      </c>
      <c r="I38" s="18"/>
      <c r="J38" s="18">
        <v>3</v>
      </c>
      <c r="K38" s="18">
        <v>0</v>
      </c>
      <c r="L38" s="18">
        <v>1</v>
      </c>
      <c r="M38" s="18" t="s">
        <v>93</v>
      </c>
      <c r="N38" s="18" t="s">
        <v>93</v>
      </c>
      <c r="O38" s="18" t="s">
        <v>93</v>
      </c>
      <c r="P38" s="18" t="s">
        <v>93</v>
      </c>
      <c r="Q38" s="18"/>
      <c r="R38" s="104" t="s">
        <v>93</v>
      </c>
      <c r="S38" s="73">
        <v>43636</v>
      </c>
      <c r="T38" s="29"/>
      <c r="U38" s="29"/>
      <c r="V38" s="49">
        <f t="shared" si="0"/>
        <v>0</v>
      </c>
    </row>
    <row r="39" spans="1:22" x14ac:dyDescent="0.3">
      <c r="A39" s="18" t="s">
        <v>29</v>
      </c>
      <c r="B39" s="18" t="s">
        <v>58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46</v>
      </c>
      <c r="H39" s="18">
        <v>5</v>
      </c>
      <c r="I39" s="18"/>
      <c r="J39" s="18">
        <v>1</v>
      </c>
      <c r="K39" s="18">
        <v>0</v>
      </c>
      <c r="L39" s="18">
        <v>1</v>
      </c>
      <c r="M39" s="18" t="s">
        <v>93</v>
      </c>
      <c r="N39" s="18" t="s">
        <v>93</v>
      </c>
      <c r="O39" s="18" t="s">
        <v>93</v>
      </c>
      <c r="P39" s="18" t="s">
        <v>93</v>
      </c>
      <c r="Q39" s="18"/>
      <c r="R39" s="104" t="s">
        <v>93</v>
      </c>
      <c r="S39" s="73">
        <v>43640</v>
      </c>
      <c r="T39" s="29"/>
      <c r="U39" s="29"/>
      <c r="V39" s="49">
        <f t="shared" si="0"/>
        <v>0</v>
      </c>
    </row>
    <row r="40" spans="1:22" x14ac:dyDescent="0.3">
      <c r="A40" s="18" t="s">
        <v>29</v>
      </c>
      <c r="B40" s="18" t="s">
        <v>58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46</v>
      </c>
      <c r="H40" s="18">
        <v>6</v>
      </c>
      <c r="I40" s="18"/>
      <c r="J40" s="18">
        <v>1</v>
      </c>
      <c r="K40" s="18">
        <v>0</v>
      </c>
      <c r="L40" s="18">
        <v>1</v>
      </c>
      <c r="M40" s="18" t="s">
        <v>93</v>
      </c>
      <c r="N40" s="18" t="s">
        <v>93</v>
      </c>
      <c r="O40" s="18" t="s">
        <v>93</v>
      </c>
      <c r="P40" s="18" t="s">
        <v>93</v>
      </c>
      <c r="Q40" s="18"/>
      <c r="R40" s="104" t="s">
        <v>93</v>
      </c>
      <c r="S40" s="73">
        <v>43649</v>
      </c>
      <c r="T40" s="29"/>
      <c r="U40" s="29"/>
      <c r="V40" s="49">
        <f t="shared" si="0"/>
        <v>0</v>
      </c>
    </row>
    <row r="41" spans="1:22" x14ac:dyDescent="0.3">
      <c r="A41" s="18" t="s">
        <v>29</v>
      </c>
      <c r="B41" s="18" t="s">
        <v>58</v>
      </c>
      <c r="C41" s="18">
        <v>38327</v>
      </c>
      <c r="D41" s="18">
        <v>4</v>
      </c>
      <c r="E41" s="18">
        <v>18510</v>
      </c>
      <c r="F41" s="18" t="s">
        <v>23</v>
      </c>
      <c r="G41" s="18" t="s">
        <v>46</v>
      </c>
      <c r="H41" s="18">
        <v>8</v>
      </c>
      <c r="I41" s="18"/>
      <c r="J41" s="18">
        <v>2</v>
      </c>
      <c r="K41" s="18">
        <v>1</v>
      </c>
      <c r="L41" s="18">
        <v>1</v>
      </c>
      <c r="M41" s="18" t="s">
        <v>93</v>
      </c>
      <c r="N41" s="18" t="s">
        <v>93</v>
      </c>
      <c r="O41" s="18" t="s">
        <v>93</v>
      </c>
      <c r="P41" s="18" t="s">
        <v>93</v>
      </c>
      <c r="Q41" s="18"/>
      <c r="R41" s="104" t="s">
        <v>93</v>
      </c>
      <c r="S41" s="73">
        <v>43668</v>
      </c>
      <c r="T41" s="29"/>
      <c r="U41" s="29"/>
      <c r="V41" s="49">
        <f t="shared" si="0"/>
        <v>0</v>
      </c>
    </row>
    <row r="42" spans="1:22" x14ac:dyDescent="0.3">
      <c r="A42" s="18"/>
      <c r="B42" s="18"/>
      <c r="C42" s="18"/>
      <c r="D42" s="18"/>
      <c r="E42" s="18"/>
      <c r="F42" s="18"/>
      <c r="G42" s="18" t="s">
        <v>46</v>
      </c>
      <c r="H42" s="18">
        <v>10</v>
      </c>
      <c r="I42" s="18"/>
      <c r="J42" s="18"/>
      <c r="K42" s="18"/>
      <c r="L42" s="18"/>
      <c r="M42" s="18" t="s">
        <v>93</v>
      </c>
      <c r="N42" s="18" t="s">
        <v>93</v>
      </c>
      <c r="O42" s="18" t="s">
        <v>93</v>
      </c>
      <c r="P42" s="18" t="s">
        <v>93</v>
      </c>
      <c r="Q42" s="18"/>
      <c r="R42" s="18" t="s">
        <v>93</v>
      </c>
      <c r="S42" s="73">
        <v>43634</v>
      </c>
      <c r="T42" s="29"/>
      <c r="U42" s="29"/>
      <c r="V42" s="49"/>
    </row>
    <row r="43" spans="1:22" x14ac:dyDescent="0.3">
      <c r="A43" s="18"/>
      <c r="B43" s="18"/>
      <c r="C43" s="18"/>
      <c r="D43" s="18"/>
      <c r="E43" s="18"/>
      <c r="F43" s="18"/>
      <c r="G43" s="18" t="s">
        <v>46</v>
      </c>
      <c r="H43" s="18">
        <v>12</v>
      </c>
      <c r="I43" s="18"/>
      <c r="J43" s="18"/>
      <c r="K43" s="18"/>
      <c r="L43" s="18"/>
      <c r="M43" s="18"/>
      <c r="N43" s="18"/>
      <c r="O43" s="18"/>
      <c r="P43" s="18"/>
      <c r="Q43" s="18"/>
      <c r="R43" s="104" t="s">
        <v>73</v>
      </c>
      <c r="S43" s="99"/>
      <c r="T43" s="29"/>
      <c r="U43" s="29"/>
      <c r="V43" s="49"/>
    </row>
    <row r="44" spans="1:22" x14ac:dyDescent="0.3">
      <c r="A44" s="18" t="s">
        <v>29</v>
      </c>
      <c r="B44" s="18" t="s">
        <v>58</v>
      </c>
      <c r="C44" s="18">
        <v>38327</v>
      </c>
      <c r="D44" s="18">
        <v>4</v>
      </c>
      <c r="E44" s="18">
        <v>18510</v>
      </c>
      <c r="F44" s="18" t="s">
        <v>23</v>
      </c>
      <c r="G44" s="18" t="s">
        <v>46</v>
      </c>
      <c r="H44" s="18">
        <v>24</v>
      </c>
      <c r="I44" s="18" t="s">
        <v>25</v>
      </c>
      <c r="J44" s="18">
        <v>1</v>
      </c>
      <c r="K44" s="18">
        <v>0</v>
      </c>
      <c r="L44" s="18"/>
      <c r="M44" s="18"/>
      <c r="N44" s="18"/>
      <c r="O44" s="18"/>
      <c r="P44" s="18"/>
      <c r="Q44" s="18"/>
      <c r="R44" s="18"/>
      <c r="S44" s="29"/>
      <c r="T44" s="29"/>
      <c r="U44" s="29"/>
      <c r="V44" s="49">
        <f t="shared" si="0"/>
        <v>0</v>
      </c>
    </row>
    <row r="45" spans="1:22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9"/>
      <c r="T45" s="51" t="s">
        <v>80</v>
      </c>
      <c r="U45" s="50"/>
      <c r="V45" s="52">
        <f>SUM(V3:V44)</f>
        <v>3291</v>
      </c>
    </row>
    <row r="46" spans="1:22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9"/>
      <c r="T46" s="29"/>
      <c r="U46" s="29"/>
      <c r="V46" s="49"/>
    </row>
    <row r="47" spans="1:22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9"/>
      <c r="T47" s="29"/>
      <c r="U47" s="29"/>
      <c r="V47" s="49"/>
    </row>
    <row r="48" spans="1:22" ht="15" x14ac:dyDescent="0.2">
      <c r="A48" s="15"/>
      <c r="B48" s="15"/>
      <c r="C48" s="15"/>
      <c r="D48" s="15"/>
      <c r="E48" s="15"/>
      <c r="F48" s="19" t="s">
        <v>32</v>
      </c>
      <c r="G48" s="20">
        <f>COUNTA(G3:G44)</f>
        <v>42</v>
      </c>
      <c r="H48" s="20"/>
      <c r="I48" s="20"/>
      <c r="J48" s="20"/>
      <c r="K48" s="21" t="s">
        <v>33</v>
      </c>
      <c r="L48" s="20">
        <f>COUNTA(L3:L44)</f>
        <v>31</v>
      </c>
      <c r="M48" s="20">
        <f>COUNTA(M3:M44)</f>
        <v>25</v>
      </c>
      <c r="N48" s="20">
        <f>COUNTA(N3:N44)</f>
        <v>22</v>
      </c>
      <c r="O48" s="20">
        <f>COUNTA(O3:O44)</f>
        <v>30</v>
      </c>
      <c r="P48" s="20">
        <f>COUNTA(P3:P44)</f>
        <v>35</v>
      </c>
      <c r="Q48" s="20"/>
      <c r="R48" s="20">
        <f>COUNTA(R3:R44)</f>
        <v>31</v>
      </c>
      <c r="S48" s="29"/>
      <c r="T48" s="29"/>
      <c r="U48" s="29"/>
      <c r="V48" s="49"/>
    </row>
  </sheetData>
  <mergeCells count="1">
    <mergeCell ref="T1:U1"/>
  </mergeCells>
  <pageMargins left="0.25" right="0.25" top="0.75" bottom="0.75" header="0.3" footer="0.3"/>
  <pageSetup paperSize="9" scale="7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71"/>
  <sheetViews>
    <sheetView workbookViewId="0">
      <selection activeCell="G57" sqref="G57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6.554687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4" style="11" customWidth="1"/>
    <col min="18" max="18" width="26.109375" style="11" bestFit="1" customWidth="1"/>
    <col min="19" max="19" width="29.44140625" style="11" customWidth="1"/>
    <col min="20" max="20" width="13.10937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29</v>
      </c>
      <c r="B3" s="18" t="s">
        <v>62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59</v>
      </c>
      <c r="H3" s="18">
        <v>1</v>
      </c>
      <c r="I3" s="18"/>
      <c r="J3" s="18">
        <v>4</v>
      </c>
      <c r="K3" s="18">
        <v>0</v>
      </c>
      <c r="L3" s="18">
        <v>1</v>
      </c>
      <c r="M3" s="18"/>
      <c r="N3" s="18"/>
      <c r="O3" s="18" t="s">
        <v>93</v>
      </c>
      <c r="P3" s="18" t="s">
        <v>93</v>
      </c>
      <c r="Q3" s="18"/>
      <c r="R3" s="18" t="s">
        <v>93</v>
      </c>
      <c r="S3" s="76" t="s">
        <v>181</v>
      </c>
      <c r="T3" s="49"/>
      <c r="U3" s="49"/>
      <c r="V3" s="49">
        <f>T3-U3</f>
        <v>0</v>
      </c>
    </row>
    <row r="4" spans="1:22" x14ac:dyDescent="0.3">
      <c r="A4" s="18" t="s">
        <v>29</v>
      </c>
      <c r="B4" s="18" t="s">
        <v>62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59</v>
      </c>
      <c r="H4" s="18">
        <v>2</v>
      </c>
      <c r="I4" s="18"/>
      <c r="J4" s="18">
        <v>4</v>
      </c>
      <c r="K4" s="18">
        <v>0</v>
      </c>
      <c r="L4" s="18">
        <v>1</v>
      </c>
      <c r="M4" s="18"/>
      <c r="N4" s="18"/>
      <c r="O4" s="18" t="s">
        <v>93</v>
      </c>
      <c r="P4" s="18" t="s">
        <v>93</v>
      </c>
      <c r="Q4" s="18"/>
      <c r="R4" s="18" t="s">
        <v>93</v>
      </c>
      <c r="S4" s="73">
        <v>43669</v>
      </c>
      <c r="T4" s="29"/>
      <c r="U4" s="29"/>
      <c r="V4" s="49">
        <f t="shared" ref="V4:V67" si="0">T4-U4</f>
        <v>0</v>
      </c>
    </row>
    <row r="5" spans="1:22" x14ac:dyDescent="0.3">
      <c r="A5" s="18" t="s">
        <v>29</v>
      </c>
      <c r="B5" s="18" t="s">
        <v>62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59</v>
      </c>
      <c r="H5" s="18">
        <v>2</v>
      </c>
      <c r="I5" s="18" t="s">
        <v>25</v>
      </c>
      <c r="J5" s="18"/>
      <c r="K5" s="18"/>
      <c r="L5" s="18"/>
      <c r="M5" s="18"/>
      <c r="N5" s="18"/>
      <c r="O5" s="18"/>
      <c r="P5" s="18"/>
      <c r="Q5" s="18"/>
      <c r="R5" s="18"/>
      <c r="S5" s="29"/>
      <c r="T5" s="29"/>
      <c r="U5" s="29"/>
      <c r="V5" s="49">
        <f t="shared" si="0"/>
        <v>0</v>
      </c>
    </row>
    <row r="6" spans="1:22" x14ac:dyDescent="0.3">
      <c r="A6" s="18" t="s">
        <v>29</v>
      </c>
      <c r="B6" s="18" t="s">
        <v>62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59</v>
      </c>
      <c r="H6" s="18">
        <v>3</v>
      </c>
      <c r="I6" s="18"/>
      <c r="J6" s="18">
        <v>1</v>
      </c>
      <c r="K6" s="18">
        <v>0</v>
      </c>
      <c r="L6" s="18">
        <v>1</v>
      </c>
      <c r="M6" s="18"/>
      <c r="N6" s="18"/>
      <c r="O6" s="18"/>
      <c r="P6" s="18"/>
      <c r="Q6" s="18"/>
      <c r="R6" s="18"/>
      <c r="S6" s="94" t="s">
        <v>222</v>
      </c>
      <c r="T6" s="29"/>
      <c r="U6" s="29"/>
      <c r="V6" s="49">
        <f t="shared" si="0"/>
        <v>0</v>
      </c>
    </row>
    <row r="7" spans="1:22" x14ac:dyDescent="0.3">
      <c r="A7" s="18" t="s">
        <v>29</v>
      </c>
      <c r="B7" s="18" t="s">
        <v>62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59</v>
      </c>
      <c r="H7" s="18">
        <v>4</v>
      </c>
      <c r="I7" s="18"/>
      <c r="J7" s="18">
        <v>3</v>
      </c>
      <c r="K7" s="18">
        <v>1</v>
      </c>
      <c r="L7" s="18">
        <v>1</v>
      </c>
      <c r="M7" s="18" t="s">
        <v>73</v>
      </c>
      <c r="N7" s="18" t="s">
        <v>73</v>
      </c>
      <c r="O7" s="18" t="s">
        <v>73</v>
      </c>
      <c r="P7" s="18" t="s">
        <v>73</v>
      </c>
      <c r="Q7" s="18">
        <v>13</v>
      </c>
      <c r="R7" s="18" t="s">
        <v>73</v>
      </c>
      <c r="S7" s="75" t="s">
        <v>176</v>
      </c>
      <c r="T7" s="29">
        <v>4720</v>
      </c>
      <c r="U7" s="29">
        <v>4210</v>
      </c>
      <c r="V7" s="49">
        <f t="shared" si="0"/>
        <v>510</v>
      </c>
    </row>
    <row r="8" spans="1:22" x14ac:dyDescent="0.3">
      <c r="A8" s="18" t="s">
        <v>29</v>
      </c>
      <c r="B8" s="18" t="s">
        <v>62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59</v>
      </c>
      <c r="H8" s="18">
        <v>4</v>
      </c>
      <c r="I8" s="18" t="s">
        <v>25</v>
      </c>
      <c r="J8" s="18">
        <v>1</v>
      </c>
      <c r="K8" s="18">
        <v>0</v>
      </c>
      <c r="L8" s="18"/>
      <c r="M8" s="18"/>
      <c r="N8" s="18"/>
      <c r="O8" s="18"/>
      <c r="P8" s="18"/>
      <c r="Q8" s="18"/>
      <c r="R8" s="18"/>
      <c r="S8" s="29"/>
      <c r="T8" s="29"/>
      <c r="U8" s="29"/>
      <c r="V8" s="49">
        <f t="shared" si="0"/>
        <v>0</v>
      </c>
    </row>
    <row r="9" spans="1:22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9"/>
      <c r="T9" s="29"/>
      <c r="U9" s="29"/>
      <c r="V9" s="49"/>
    </row>
    <row r="10" spans="1:22" x14ac:dyDescent="0.3">
      <c r="A10" s="18" t="s">
        <v>29</v>
      </c>
      <c r="B10" s="18" t="s">
        <v>62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59</v>
      </c>
      <c r="H10" s="18">
        <v>6</v>
      </c>
      <c r="I10" s="18"/>
      <c r="J10" s="18">
        <v>4</v>
      </c>
      <c r="K10" s="18">
        <v>0</v>
      </c>
      <c r="L10" s="18">
        <v>1</v>
      </c>
      <c r="M10" s="18" t="s">
        <v>73</v>
      </c>
      <c r="N10" s="18" t="s">
        <v>73</v>
      </c>
      <c r="O10" s="18" t="s">
        <v>73</v>
      </c>
      <c r="P10" s="18" t="s">
        <v>73</v>
      </c>
      <c r="Q10" s="18">
        <v>10</v>
      </c>
      <c r="R10" s="18" t="s">
        <v>73</v>
      </c>
      <c r="S10" s="73">
        <v>43592</v>
      </c>
      <c r="T10" s="29">
        <v>775</v>
      </c>
      <c r="U10" s="29">
        <v>170</v>
      </c>
      <c r="V10" s="49">
        <f t="shared" si="0"/>
        <v>605</v>
      </c>
    </row>
    <row r="11" spans="1:22" x14ac:dyDescent="0.3">
      <c r="A11" s="18" t="s">
        <v>29</v>
      </c>
      <c r="B11" s="18" t="s">
        <v>62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59</v>
      </c>
      <c r="H11" s="18">
        <v>7</v>
      </c>
      <c r="I11" s="18"/>
      <c r="J11" s="18"/>
      <c r="K11" s="18"/>
      <c r="L11" s="18"/>
      <c r="M11" s="18" t="s">
        <v>73</v>
      </c>
      <c r="N11" s="18"/>
      <c r="O11" s="18" t="s">
        <v>93</v>
      </c>
      <c r="P11" s="18" t="s">
        <v>73</v>
      </c>
      <c r="Q11" s="18">
        <v>10</v>
      </c>
      <c r="R11" s="18" t="s">
        <v>93</v>
      </c>
      <c r="S11" s="73">
        <v>43668</v>
      </c>
      <c r="T11" s="29">
        <v>1950</v>
      </c>
      <c r="U11" s="29">
        <v>1380</v>
      </c>
      <c r="V11" s="49">
        <f t="shared" si="0"/>
        <v>570</v>
      </c>
    </row>
    <row r="12" spans="1:22" x14ac:dyDescent="0.3">
      <c r="A12" s="18" t="s">
        <v>29</v>
      </c>
      <c r="B12" s="18" t="s">
        <v>62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59</v>
      </c>
      <c r="H12" s="18">
        <v>8</v>
      </c>
      <c r="I12" s="18"/>
      <c r="J12" s="18">
        <v>2</v>
      </c>
      <c r="K12" s="18">
        <v>1</v>
      </c>
      <c r="L12" s="18">
        <v>1</v>
      </c>
      <c r="M12" s="18"/>
      <c r="N12" s="18"/>
      <c r="O12" s="18" t="s">
        <v>93</v>
      </c>
      <c r="P12" s="18" t="s">
        <v>93</v>
      </c>
      <c r="Q12" s="18"/>
      <c r="R12" s="18" t="s">
        <v>93</v>
      </c>
      <c r="S12" s="73">
        <v>43662</v>
      </c>
      <c r="T12" s="29"/>
      <c r="U12" s="29"/>
      <c r="V12" s="49">
        <f t="shared" si="0"/>
        <v>0</v>
      </c>
    </row>
    <row r="13" spans="1:22" x14ac:dyDescent="0.3">
      <c r="A13" s="18" t="s">
        <v>29</v>
      </c>
      <c r="B13" s="18" t="s">
        <v>62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59</v>
      </c>
      <c r="H13" s="18">
        <v>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9"/>
      <c r="T13" s="29"/>
      <c r="U13" s="29"/>
      <c r="V13" s="49">
        <f t="shared" si="0"/>
        <v>0</v>
      </c>
    </row>
    <row r="14" spans="1:22" x14ac:dyDescent="0.3">
      <c r="A14" s="18" t="s">
        <v>29</v>
      </c>
      <c r="B14" s="18" t="s">
        <v>62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59</v>
      </c>
      <c r="H14" s="18">
        <v>10</v>
      </c>
      <c r="I14" s="18"/>
      <c r="J14" s="18">
        <v>1</v>
      </c>
      <c r="K14" s="18">
        <v>0</v>
      </c>
      <c r="L14" s="18">
        <v>1</v>
      </c>
      <c r="M14" s="18"/>
      <c r="N14" s="18"/>
      <c r="O14" s="18"/>
      <c r="P14" s="18"/>
      <c r="Q14" s="18"/>
      <c r="R14" s="18"/>
      <c r="S14" s="67" t="s">
        <v>207</v>
      </c>
      <c r="T14" s="29"/>
      <c r="U14" s="29"/>
      <c r="V14" s="49">
        <f t="shared" si="0"/>
        <v>0</v>
      </c>
    </row>
    <row r="15" spans="1:22" x14ac:dyDescent="0.3">
      <c r="A15" s="18" t="s">
        <v>29</v>
      </c>
      <c r="B15" s="18" t="s">
        <v>62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59</v>
      </c>
      <c r="H15" s="18">
        <v>11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9"/>
      <c r="T15" s="29"/>
      <c r="U15" s="29"/>
      <c r="V15" s="49">
        <f t="shared" si="0"/>
        <v>0</v>
      </c>
    </row>
    <row r="16" spans="1:22" x14ac:dyDescent="0.3">
      <c r="A16" s="18" t="s">
        <v>29</v>
      </c>
      <c r="B16" s="18" t="s">
        <v>62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59</v>
      </c>
      <c r="H16" s="18">
        <v>12</v>
      </c>
      <c r="I16" s="18"/>
      <c r="J16" s="18">
        <v>2</v>
      </c>
      <c r="K16" s="18">
        <v>0</v>
      </c>
      <c r="L16" s="18">
        <v>1</v>
      </c>
      <c r="M16" s="18" t="s">
        <v>73</v>
      </c>
      <c r="N16" s="18"/>
      <c r="O16" s="18"/>
      <c r="P16" s="18" t="s">
        <v>73</v>
      </c>
      <c r="Q16" s="18">
        <v>10</v>
      </c>
      <c r="R16" s="18"/>
      <c r="S16" s="74">
        <v>43726</v>
      </c>
      <c r="T16" s="29">
        <v>1380</v>
      </c>
      <c r="U16" s="29">
        <v>775</v>
      </c>
      <c r="V16" s="49">
        <f t="shared" si="0"/>
        <v>605</v>
      </c>
    </row>
    <row r="17" spans="1:22" x14ac:dyDescent="0.3">
      <c r="A17" s="18" t="s">
        <v>29</v>
      </c>
      <c r="B17" s="18" t="s">
        <v>62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59</v>
      </c>
      <c r="H17" s="18">
        <v>13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9"/>
      <c r="T17" s="29"/>
      <c r="U17" s="29"/>
      <c r="V17" s="49">
        <f t="shared" si="0"/>
        <v>0</v>
      </c>
    </row>
    <row r="18" spans="1:22" x14ac:dyDescent="0.3">
      <c r="A18" s="18" t="s">
        <v>29</v>
      </c>
      <c r="B18" s="18" t="s">
        <v>62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59</v>
      </c>
      <c r="H18" s="18">
        <v>14</v>
      </c>
      <c r="I18" s="18"/>
      <c r="J18" s="18">
        <v>1</v>
      </c>
      <c r="K18" s="18">
        <v>0</v>
      </c>
      <c r="L18" s="18">
        <v>1</v>
      </c>
      <c r="M18" s="18"/>
      <c r="N18" s="18"/>
      <c r="O18" s="18"/>
      <c r="P18" s="18" t="s">
        <v>73</v>
      </c>
      <c r="Q18" s="18"/>
      <c r="R18" s="18" t="s">
        <v>73</v>
      </c>
      <c r="S18" s="73">
        <v>43676</v>
      </c>
      <c r="T18" s="29"/>
      <c r="U18" s="29"/>
      <c r="V18" s="49">
        <f t="shared" si="0"/>
        <v>0</v>
      </c>
    </row>
    <row r="19" spans="1:22" x14ac:dyDescent="0.3">
      <c r="A19" s="18" t="s">
        <v>29</v>
      </c>
      <c r="B19" s="18" t="s">
        <v>62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59</v>
      </c>
      <c r="H19" s="18">
        <v>16</v>
      </c>
      <c r="I19" s="18"/>
      <c r="J19" s="18">
        <v>2</v>
      </c>
      <c r="K19" s="18">
        <v>0</v>
      </c>
      <c r="L19" s="18">
        <v>1</v>
      </c>
      <c r="M19" s="18"/>
      <c r="N19" s="18"/>
      <c r="O19" s="18" t="s">
        <v>93</v>
      </c>
      <c r="P19" s="18" t="s">
        <v>93</v>
      </c>
      <c r="Q19" s="18"/>
      <c r="R19" s="18" t="s">
        <v>93</v>
      </c>
      <c r="S19" s="73">
        <v>43627</v>
      </c>
      <c r="T19" s="29"/>
      <c r="U19" s="29"/>
      <c r="V19" s="49">
        <f t="shared" si="0"/>
        <v>0</v>
      </c>
    </row>
    <row r="20" spans="1:22" x14ac:dyDescent="0.3">
      <c r="A20" s="18" t="s">
        <v>29</v>
      </c>
      <c r="B20" s="18" t="s">
        <v>62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60</v>
      </c>
      <c r="H20" s="18">
        <v>1</v>
      </c>
      <c r="I20" s="18"/>
      <c r="J20" s="18">
        <v>1</v>
      </c>
      <c r="K20" s="18">
        <v>0</v>
      </c>
      <c r="L20" s="18">
        <v>1</v>
      </c>
      <c r="M20" s="18" t="s">
        <v>73</v>
      </c>
      <c r="N20" s="18" t="s">
        <v>73</v>
      </c>
      <c r="O20" s="18" t="s">
        <v>73</v>
      </c>
      <c r="P20" s="18" t="s">
        <v>73</v>
      </c>
      <c r="Q20" s="18">
        <v>13</v>
      </c>
      <c r="R20" s="18" t="s">
        <v>73</v>
      </c>
      <c r="S20" s="75" t="s">
        <v>175</v>
      </c>
      <c r="T20" s="29">
        <v>5046</v>
      </c>
      <c r="U20" s="29">
        <v>4720</v>
      </c>
      <c r="V20" s="49">
        <f t="shared" si="0"/>
        <v>326</v>
      </c>
    </row>
    <row r="21" spans="1:22" x14ac:dyDescent="0.3">
      <c r="A21" s="18" t="s">
        <v>29</v>
      </c>
      <c r="B21" s="18" t="s">
        <v>62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60</v>
      </c>
      <c r="H21" s="18">
        <v>3</v>
      </c>
      <c r="I21" s="18"/>
      <c r="J21" s="18">
        <v>2</v>
      </c>
      <c r="K21" s="18">
        <v>0</v>
      </c>
      <c r="L21" s="18">
        <v>1</v>
      </c>
      <c r="M21" s="18" t="s">
        <v>73</v>
      </c>
      <c r="N21" s="18" t="s">
        <v>73</v>
      </c>
      <c r="O21" s="18" t="s">
        <v>73</v>
      </c>
      <c r="P21" s="18" t="s">
        <v>73</v>
      </c>
      <c r="Q21" s="18">
        <v>11</v>
      </c>
      <c r="R21" s="18" t="s">
        <v>73</v>
      </c>
      <c r="S21" s="73">
        <v>43607</v>
      </c>
      <c r="T21" s="29">
        <v>791</v>
      </c>
      <c r="U21" s="29">
        <v>606</v>
      </c>
      <c r="V21" s="49">
        <f t="shared" si="0"/>
        <v>185</v>
      </c>
    </row>
    <row r="22" spans="1:22" x14ac:dyDescent="0.3">
      <c r="A22" s="18" t="s">
        <v>29</v>
      </c>
      <c r="B22" s="18" t="s">
        <v>62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60</v>
      </c>
      <c r="H22" s="18">
        <v>3</v>
      </c>
      <c r="I22" s="18" t="s">
        <v>25</v>
      </c>
      <c r="J22" s="18"/>
      <c r="K22" s="18"/>
      <c r="L22" s="18"/>
      <c r="M22" s="18"/>
      <c r="N22" s="18"/>
      <c r="O22" s="18"/>
      <c r="P22" s="18"/>
      <c r="Q22" s="18"/>
      <c r="R22" s="18"/>
      <c r="S22" s="29"/>
      <c r="T22" s="29"/>
      <c r="U22" s="29"/>
      <c r="V22" s="49">
        <f t="shared" si="0"/>
        <v>0</v>
      </c>
    </row>
    <row r="23" spans="1:22" x14ac:dyDescent="0.3">
      <c r="A23" s="18" t="s">
        <v>29</v>
      </c>
      <c r="B23" s="18" t="s">
        <v>62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60</v>
      </c>
      <c r="H23" s="18">
        <v>4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9"/>
      <c r="T23" s="29"/>
      <c r="U23" s="29"/>
      <c r="V23" s="49">
        <f t="shared" si="0"/>
        <v>0</v>
      </c>
    </row>
    <row r="24" spans="1:22" x14ac:dyDescent="0.3">
      <c r="A24" s="18" t="s">
        <v>29</v>
      </c>
      <c r="B24" s="18" t="s">
        <v>62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60</v>
      </c>
      <c r="H24" s="18">
        <v>5</v>
      </c>
      <c r="I24" s="18"/>
      <c r="J24" s="18">
        <v>1</v>
      </c>
      <c r="K24" s="18">
        <v>0</v>
      </c>
      <c r="L24" s="18">
        <v>1</v>
      </c>
      <c r="M24" s="18" t="s">
        <v>73</v>
      </c>
      <c r="N24" s="18" t="s">
        <v>73</v>
      </c>
      <c r="O24" s="18" t="s">
        <v>73</v>
      </c>
      <c r="P24" s="18" t="s">
        <v>73</v>
      </c>
      <c r="Q24" s="18">
        <v>12</v>
      </c>
      <c r="R24" s="18" t="s">
        <v>73</v>
      </c>
      <c r="S24" s="73">
        <v>43607</v>
      </c>
      <c r="T24" s="29">
        <v>4982</v>
      </c>
      <c r="U24" s="29">
        <v>4794</v>
      </c>
      <c r="V24" s="49">
        <f t="shared" si="0"/>
        <v>188</v>
      </c>
    </row>
    <row r="25" spans="1:22" x14ac:dyDescent="0.3">
      <c r="A25" s="18" t="s">
        <v>29</v>
      </c>
      <c r="B25" s="18" t="s">
        <v>62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60</v>
      </c>
      <c r="H25" s="18">
        <v>6</v>
      </c>
      <c r="I25" s="18"/>
      <c r="J25" s="18">
        <v>6</v>
      </c>
      <c r="K25" s="18">
        <v>0</v>
      </c>
      <c r="L25" s="18">
        <v>1</v>
      </c>
      <c r="M25" s="18"/>
      <c r="N25" s="18"/>
      <c r="O25" s="18"/>
      <c r="P25" s="18"/>
      <c r="Q25" s="18"/>
      <c r="R25" s="18"/>
      <c r="S25" s="67" t="s">
        <v>208</v>
      </c>
      <c r="T25" s="29"/>
      <c r="U25" s="29"/>
      <c r="V25" s="49">
        <f t="shared" si="0"/>
        <v>0</v>
      </c>
    </row>
    <row r="26" spans="1:22" x14ac:dyDescent="0.3">
      <c r="A26" s="18" t="s">
        <v>29</v>
      </c>
      <c r="B26" s="18" t="s">
        <v>62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60</v>
      </c>
      <c r="H26" s="18">
        <v>7</v>
      </c>
      <c r="I26" s="18"/>
      <c r="J26" s="18">
        <v>1</v>
      </c>
      <c r="K26" s="18">
        <v>0</v>
      </c>
      <c r="L26" s="18">
        <v>1</v>
      </c>
      <c r="M26" s="18" t="s">
        <v>73</v>
      </c>
      <c r="N26" s="18" t="s">
        <v>73</v>
      </c>
      <c r="O26" s="18" t="s">
        <v>73</v>
      </c>
      <c r="P26" s="18" t="s">
        <v>73</v>
      </c>
      <c r="Q26" s="18">
        <v>12</v>
      </c>
      <c r="R26" s="18" t="s">
        <v>73</v>
      </c>
      <c r="S26" s="75" t="s">
        <v>172</v>
      </c>
      <c r="T26" s="29">
        <v>4794</v>
      </c>
      <c r="U26" s="29">
        <v>4622</v>
      </c>
      <c r="V26" s="49">
        <f t="shared" si="0"/>
        <v>172</v>
      </c>
    </row>
    <row r="27" spans="1:22" x14ac:dyDescent="0.3">
      <c r="A27" s="18" t="s">
        <v>29</v>
      </c>
      <c r="B27" s="18" t="s">
        <v>62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60</v>
      </c>
      <c r="H27" s="18">
        <v>7</v>
      </c>
      <c r="I27" s="18" t="s">
        <v>25</v>
      </c>
      <c r="J27" s="18"/>
      <c r="K27" s="18"/>
      <c r="L27" s="18"/>
      <c r="M27" s="18"/>
      <c r="N27" s="18"/>
      <c r="O27" s="18"/>
      <c r="P27" s="18"/>
      <c r="Q27" s="18"/>
      <c r="R27" s="18"/>
      <c r="S27" s="29"/>
      <c r="T27" s="29"/>
      <c r="U27" s="29"/>
      <c r="V27" s="49">
        <f t="shared" si="0"/>
        <v>0</v>
      </c>
    </row>
    <row r="28" spans="1:22" x14ac:dyDescent="0.3">
      <c r="A28" s="18" t="s">
        <v>29</v>
      </c>
      <c r="B28" s="18" t="s">
        <v>62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60</v>
      </c>
      <c r="H28" s="18">
        <v>8</v>
      </c>
      <c r="I28" s="18"/>
      <c r="J28" s="18">
        <v>1</v>
      </c>
      <c r="K28" s="18">
        <v>1</v>
      </c>
      <c r="L28" s="18">
        <v>1</v>
      </c>
      <c r="M28" s="18" t="s">
        <v>73</v>
      </c>
      <c r="N28" s="18" t="s">
        <v>73</v>
      </c>
      <c r="O28" s="18" t="s">
        <v>73</v>
      </c>
      <c r="P28" s="18" t="s">
        <v>73</v>
      </c>
      <c r="Q28" s="18">
        <v>11</v>
      </c>
      <c r="R28" s="18" t="s">
        <v>73</v>
      </c>
      <c r="S28" s="73">
        <v>43608</v>
      </c>
      <c r="T28" s="29">
        <v>380</v>
      </c>
      <c r="U28" s="29">
        <v>149</v>
      </c>
      <c r="V28" s="49">
        <f t="shared" si="0"/>
        <v>231</v>
      </c>
    </row>
    <row r="29" spans="1:22" x14ac:dyDescent="0.3">
      <c r="A29" s="18" t="s">
        <v>29</v>
      </c>
      <c r="B29" s="18" t="s">
        <v>62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60</v>
      </c>
      <c r="H29" s="18">
        <v>9</v>
      </c>
      <c r="I29" s="18"/>
      <c r="J29" s="18">
        <v>1</v>
      </c>
      <c r="K29" s="18">
        <v>0</v>
      </c>
      <c r="L29" s="18">
        <v>1</v>
      </c>
      <c r="M29" s="18" t="s">
        <v>73</v>
      </c>
      <c r="N29" s="18"/>
      <c r="O29" s="18" t="s">
        <v>93</v>
      </c>
      <c r="P29" s="18" t="s">
        <v>73</v>
      </c>
      <c r="Q29" s="18">
        <v>12</v>
      </c>
      <c r="R29" s="18" t="s">
        <v>93</v>
      </c>
      <c r="S29" s="75" t="s">
        <v>182</v>
      </c>
      <c r="T29" s="29">
        <v>6029</v>
      </c>
      <c r="U29" s="29">
        <v>5864</v>
      </c>
      <c r="V29" s="49">
        <f t="shared" si="0"/>
        <v>165</v>
      </c>
    </row>
    <row r="30" spans="1:22" x14ac:dyDescent="0.3">
      <c r="A30" s="18" t="s">
        <v>29</v>
      </c>
      <c r="B30" s="18" t="s">
        <v>62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60</v>
      </c>
      <c r="H30" s="18">
        <v>10</v>
      </c>
      <c r="I30" s="18"/>
      <c r="J30" s="18">
        <v>2</v>
      </c>
      <c r="K30" s="18">
        <v>0</v>
      </c>
      <c r="L30" s="18">
        <v>1</v>
      </c>
      <c r="M30" s="18" t="s">
        <v>73</v>
      </c>
      <c r="N30" s="18" t="s">
        <v>73</v>
      </c>
      <c r="O30" s="18" t="s">
        <v>73</v>
      </c>
      <c r="P30" s="18" t="s">
        <v>73</v>
      </c>
      <c r="Q30" s="18">
        <v>11</v>
      </c>
      <c r="R30" s="18" t="s">
        <v>73</v>
      </c>
      <c r="S30" s="73">
        <v>43608</v>
      </c>
      <c r="T30" s="29">
        <v>606</v>
      </c>
      <c r="U30" s="29">
        <v>380</v>
      </c>
      <c r="V30" s="49">
        <f t="shared" si="0"/>
        <v>226</v>
      </c>
    </row>
    <row r="31" spans="1:22" x14ac:dyDescent="0.3">
      <c r="A31" s="18" t="s">
        <v>29</v>
      </c>
      <c r="B31" s="18" t="s">
        <v>62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60</v>
      </c>
      <c r="H31" s="18">
        <v>10</v>
      </c>
      <c r="I31" s="18" t="s">
        <v>25</v>
      </c>
      <c r="J31" s="18"/>
      <c r="K31" s="18"/>
      <c r="L31" s="18"/>
      <c r="M31" s="18"/>
      <c r="N31" s="18"/>
      <c r="O31" s="18"/>
      <c r="P31" s="18"/>
      <c r="Q31" s="18"/>
      <c r="R31" s="18"/>
      <c r="S31" s="29"/>
      <c r="T31" s="29"/>
      <c r="U31" s="29"/>
      <c r="V31" s="49">
        <f t="shared" si="0"/>
        <v>0</v>
      </c>
    </row>
    <row r="32" spans="1:22" x14ac:dyDescent="0.3">
      <c r="A32" s="18" t="s">
        <v>29</v>
      </c>
      <c r="B32" s="18" t="s">
        <v>62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60</v>
      </c>
      <c r="H32" s="18">
        <v>11</v>
      </c>
      <c r="I32" s="18"/>
      <c r="J32" s="18">
        <v>1</v>
      </c>
      <c r="K32" s="18">
        <v>0</v>
      </c>
      <c r="L32" s="18">
        <v>1</v>
      </c>
      <c r="M32" s="18" t="s">
        <v>73</v>
      </c>
      <c r="N32" s="18"/>
      <c r="O32" s="18" t="s">
        <v>93</v>
      </c>
      <c r="P32" s="18" t="s">
        <v>73</v>
      </c>
      <c r="Q32" s="18">
        <v>11</v>
      </c>
      <c r="R32" s="18" t="s">
        <v>93</v>
      </c>
      <c r="S32" s="73">
        <v>43668</v>
      </c>
      <c r="T32" s="29">
        <v>962</v>
      </c>
      <c r="U32" s="29">
        <v>791</v>
      </c>
      <c r="V32" s="49">
        <f t="shared" si="0"/>
        <v>171</v>
      </c>
    </row>
    <row r="33" spans="1:22" x14ac:dyDescent="0.3">
      <c r="A33" s="18" t="s">
        <v>29</v>
      </c>
      <c r="B33" s="18" t="s">
        <v>62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60</v>
      </c>
      <c r="H33" s="18">
        <v>12</v>
      </c>
      <c r="I33" s="18"/>
      <c r="J33" s="18">
        <v>2</v>
      </c>
      <c r="K33" s="18">
        <v>1</v>
      </c>
      <c r="L33" s="18">
        <v>1</v>
      </c>
      <c r="M33" s="18" t="s">
        <v>73</v>
      </c>
      <c r="N33" s="18"/>
      <c r="O33" s="18" t="s">
        <v>93</v>
      </c>
      <c r="P33" s="18" t="s">
        <v>73</v>
      </c>
      <c r="Q33" s="18">
        <v>12</v>
      </c>
      <c r="R33" s="18" t="s">
        <v>93</v>
      </c>
      <c r="S33" s="73">
        <v>43627</v>
      </c>
      <c r="T33" s="29">
        <v>5483</v>
      </c>
      <c r="U33" s="29">
        <v>5313</v>
      </c>
      <c r="V33" s="49">
        <f t="shared" si="0"/>
        <v>170</v>
      </c>
    </row>
    <row r="34" spans="1:22" x14ac:dyDescent="0.3">
      <c r="A34" s="18" t="s">
        <v>29</v>
      </c>
      <c r="B34" s="18" t="s">
        <v>62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60</v>
      </c>
      <c r="H34" s="18">
        <v>13</v>
      </c>
      <c r="I34" s="18"/>
      <c r="J34" s="18">
        <v>2</v>
      </c>
      <c r="K34" s="18">
        <v>0</v>
      </c>
      <c r="L34" s="18"/>
      <c r="M34" s="18" t="s">
        <v>73</v>
      </c>
      <c r="N34" s="18"/>
      <c r="O34" s="18" t="s">
        <v>93</v>
      </c>
      <c r="P34" s="18" t="s">
        <v>73</v>
      </c>
      <c r="Q34" s="18">
        <v>11</v>
      </c>
      <c r="R34" s="18" t="s">
        <v>93</v>
      </c>
      <c r="S34" s="73">
        <v>43626</v>
      </c>
      <c r="T34" s="29">
        <v>1567</v>
      </c>
      <c r="U34" s="29">
        <v>1515</v>
      </c>
      <c r="V34" s="49">
        <f t="shared" si="0"/>
        <v>52</v>
      </c>
    </row>
    <row r="35" spans="1:22" x14ac:dyDescent="0.3">
      <c r="A35" s="18" t="s">
        <v>29</v>
      </c>
      <c r="B35" s="18" t="s">
        <v>62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60</v>
      </c>
      <c r="H35" s="18">
        <v>14</v>
      </c>
      <c r="I35" s="18"/>
      <c r="J35" s="18">
        <v>2</v>
      </c>
      <c r="K35" s="18">
        <v>0</v>
      </c>
      <c r="L35" s="18"/>
      <c r="M35" s="18"/>
      <c r="N35" s="18"/>
      <c r="O35" s="18"/>
      <c r="P35" s="18"/>
      <c r="Q35" s="18"/>
      <c r="R35" s="18"/>
      <c r="S35" s="29"/>
      <c r="T35" s="29"/>
      <c r="U35" s="29"/>
      <c r="V35" s="49">
        <f t="shared" si="0"/>
        <v>0</v>
      </c>
    </row>
    <row r="36" spans="1:22" x14ac:dyDescent="0.3">
      <c r="A36" s="18" t="s">
        <v>29</v>
      </c>
      <c r="B36" s="18" t="s">
        <v>62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60</v>
      </c>
      <c r="H36" s="18">
        <v>14</v>
      </c>
      <c r="I36" s="18" t="s">
        <v>25</v>
      </c>
      <c r="J36" s="18"/>
      <c r="K36" s="18"/>
      <c r="L36" s="18"/>
      <c r="M36" s="18"/>
      <c r="N36" s="18"/>
      <c r="O36" s="18"/>
      <c r="P36" s="18"/>
      <c r="Q36" s="18"/>
      <c r="R36" s="18"/>
      <c r="S36" s="29"/>
      <c r="T36" s="29"/>
      <c r="U36" s="29"/>
      <c r="V36" s="49">
        <f t="shared" si="0"/>
        <v>0</v>
      </c>
    </row>
    <row r="37" spans="1:22" x14ac:dyDescent="0.3">
      <c r="A37" s="18" t="s">
        <v>29</v>
      </c>
      <c r="B37" s="18" t="s">
        <v>62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60</v>
      </c>
      <c r="H37" s="18">
        <v>15</v>
      </c>
      <c r="I37" s="18"/>
      <c r="J37" s="18">
        <v>6</v>
      </c>
      <c r="K37" s="18">
        <v>0</v>
      </c>
      <c r="L37" s="18">
        <v>1</v>
      </c>
      <c r="M37" s="18" t="s">
        <v>73</v>
      </c>
      <c r="N37" s="18"/>
      <c r="O37" s="18" t="s">
        <v>93</v>
      </c>
      <c r="P37" s="18" t="s">
        <v>73</v>
      </c>
      <c r="Q37" s="18">
        <v>11</v>
      </c>
      <c r="R37" s="18" t="s">
        <v>93</v>
      </c>
      <c r="S37" s="73">
        <v>43675</v>
      </c>
      <c r="T37" s="29">
        <v>1515</v>
      </c>
      <c r="U37" s="29">
        <v>1375</v>
      </c>
      <c r="V37" s="49">
        <f t="shared" si="0"/>
        <v>140</v>
      </c>
    </row>
    <row r="38" spans="1:22" x14ac:dyDescent="0.3">
      <c r="A38" s="18" t="s">
        <v>29</v>
      </c>
      <c r="B38" s="18" t="s">
        <v>62</v>
      </c>
      <c r="C38" s="18">
        <v>38327</v>
      </c>
      <c r="D38" s="18">
        <v>4</v>
      </c>
      <c r="E38" s="18">
        <v>18510</v>
      </c>
      <c r="F38" s="18" t="s">
        <v>23</v>
      </c>
      <c r="G38" s="18" t="s">
        <v>60</v>
      </c>
      <c r="H38" s="18">
        <v>16</v>
      </c>
      <c r="I38" s="18"/>
      <c r="J38" s="18">
        <v>1</v>
      </c>
      <c r="K38" s="18">
        <v>0</v>
      </c>
      <c r="L38" s="18">
        <v>1</v>
      </c>
      <c r="M38" s="18" t="s">
        <v>73</v>
      </c>
      <c r="N38" s="18"/>
      <c r="O38" s="18" t="s">
        <v>93</v>
      </c>
      <c r="P38" s="18" t="s">
        <v>73</v>
      </c>
      <c r="Q38" s="18">
        <v>12</v>
      </c>
      <c r="R38" s="18" t="s">
        <v>93</v>
      </c>
      <c r="S38" s="75" t="s">
        <v>183</v>
      </c>
      <c r="T38" s="29">
        <v>5864</v>
      </c>
      <c r="U38" s="29">
        <v>5693</v>
      </c>
      <c r="V38" s="49">
        <f t="shared" si="0"/>
        <v>171</v>
      </c>
    </row>
    <row r="39" spans="1:22" x14ac:dyDescent="0.3">
      <c r="A39" s="18" t="s">
        <v>29</v>
      </c>
      <c r="B39" s="18" t="s">
        <v>62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60</v>
      </c>
      <c r="H39" s="18">
        <v>17</v>
      </c>
      <c r="I39" s="18"/>
      <c r="J39" s="18">
        <v>5</v>
      </c>
      <c r="K39" s="18">
        <v>0</v>
      </c>
      <c r="L39" s="18">
        <v>1</v>
      </c>
      <c r="M39" s="18" t="s">
        <v>73</v>
      </c>
      <c r="N39" s="18" t="s">
        <v>73</v>
      </c>
      <c r="O39" s="18" t="s">
        <v>73</v>
      </c>
      <c r="P39" s="18" t="s">
        <v>73</v>
      </c>
      <c r="Q39" s="18"/>
      <c r="R39" s="18" t="s">
        <v>73</v>
      </c>
      <c r="S39" s="73">
        <v>43601</v>
      </c>
      <c r="T39" s="29"/>
      <c r="U39" s="29"/>
      <c r="V39" s="49">
        <f t="shared" si="0"/>
        <v>0</v>
      </c>
    </row>
    <row r="40" spans="1:22" x14ac:dyDescent="0.3">
      <c r="A40" s="18" t="s">
        <v>29</v>
      </c>
      <c r="B40" s="18" t="s">
        <v>62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60</v>
      </c>
      <c r="H40" s="18">
        <v>18</v>
      </c>
      <c r="I40" s="18"/>
      <c r="J40" s="18">
        <v>2</v>
      </c>
      <c r="K40" s="18">
        <v>0</v>
      </c>
      <c r="L40" s="18">
        <v>1</v>
      </c>
      <c r="M40" s="18" t="s">
        <v>73</v>
      </c>
      <c r="N40" s="18"/>
      <c r="O40" s="18" t="s">
        <v>93</v>
      </c>
      <c r="P40" s="18" t="s">
        <v>73</v>
      </c>
      <c r="Q40" s="18">
        <v>12</v>
      </c>
      <c r="R40" s="18" t="s">
        <v>93</v>
      </c>
      <c r="S40" s="73">
        <v>43619</v>
      </c>
      <c r="T40" s="29">
        <v>3926</v>
      </c>
      <c r="U40" s="29">
        <v>3860</v>
      </c>
      <c r="V40" s="49">
        <f t="shared" si="0"/>
        <v>66</v>
      </c>
    </row>
    <row r="41" spans="1:22" x14ac:dyDescent="0.3">
      <c r="A41" s="18" t="s">
        <v>29</v>
      </c>
      <c r="B41" s="18" t="s">
        <v>62</v>
      </c>
      <c r="C41" s="18">
        <v>38327</v>
      </c>
      <c r="D41" s="18">
        <v>4</v>
      </c>
      <c r="E41" s="18">
        <v>18510</v>
      </c>
      <c r="F41" s="18" t="s">
        <v>23</v>
      </c>
      <c r="G41" s="18" t="s">
        <v>60</v>
      </c>
      <c r="H41" s="18">
        <v>19</v>
      </c>
      <c r="I41" s="18"/>
      <c r="J41" s="18">
        <v>1</v>
      </c>
      <c r="K41" s="18">
        <v>0</v>
      </c>
      <c r="L41" s="18">
        <v>1</v>
      </c>
      <c r="M41" s="18" t="s">
        <v>73</v>
      </c>
      <c r="N41" s="18" t="s">
        <v>73</v>
      </c>
      <c r="O41" s="18" t="s">
        <v>73</v>
      </c>
      <c r="P41" s="18" t="s">
        <v>73</v>
      </c>
      <c r="Q41" s="18"/>
      <c r="R41" s="18" t="s">
        <v>73</v>
      </c>
      <c r="S41" s="73">
        <v>43592</v>
      </c>
      <c r="T41" s="29"/>
      <c r="U41" s="29"/>
      <c r="V41" s="49">
        <f t="shared" si="0"/>
        <v>0</v>
      </c>
    </row>
    <row r="42" spans="1:22" x14ac:dyDescent="0.3">
      <c r="A42" s="18" t="s">
        <v>29</v>
      </c>
      <c r="B42" s="18" t="s">
        <v>62</v>
      </c>
      <c r="C42" s="18">
        <v>38327</v>
      </c>
      <c r="D42" s="18">
        <v>4</v>
      </c>
      <c r="E42" s="18">
        <v>18510</v>
      </c>
      <c r="F42" s="18" t="s">
        <v>23</v>
      </c>
      <c r="G42" s="18" t="s">
        <v>60</v>
      </c>
      <c r="H42" s="18">
        <v>20</v>
      </c>
      <c r="I42" s="18"/>
      <c r="J42" s="18">
        <v>1</v>
      </c>
      <c r="K42" s="18">
        <v>0</v>
      </c>
      <c r="L42" s="18">
        <v>1</v>
      </c>
      <c r="M42" s="18" t="s">
        <v>73</v>
      </c>
      <c r="N42" s="18" t="s">
        <v>73</v>
      </c>
      <c r="O42" s="18" t="s">
        <v>73</v>
      </c>
      <c r="P42" s="18" t="s">
        <v>73</v>
      </c>
      <c r="Q42" s="18">
        <v>11</v>
      </c>
      <c r="R42" s="18" t="s">
        <v>73</v>
      </c>
      <c r="S42" s="73">
        <v>43598</v>
      </c>
      <c r="T42" s="29">
        <v>149</v>
      </c>
      <c r="U42" s="29">
        <v>24</v>
      </c>
      <c r="V42" s="49">
        <f t="shared" si="0"/>
        <v>125</v>
      </c>
    </row>
    <row r="43" spans="1:22" x14ac:dyDescent="0.3">
      <c r="A43" s="18" t="s">
        <v>29</v>
      </c>
      <c r="B43" s="18" t="s">
        <v>62</v>
      </c>
      <c r="C43" s="18">
        <v>38327</v>
      </c>
      <c r="D43" s="18">
        <v>4</v>
      </c>
      <c r="E43" s="18">
        <v>18510</v>
      </c>
      <c r="F43" s="18" t="s">
        <v>23</v>
      </c>
      <c r="G43" s="18" t="s">
        <v>60</v>
      </c>
      <c r="H43" s="18">
        <v>21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9"/>
      <c r="T43" s="29"/>
      <c r="U43" s="29"/>
      <c r="V43" s="49">
        <f t="shared" si="0"/>
        <v>0</v>
      </c>
    </row>
    <row r="44" spans="1:22" x14ac:dyDescent="0.3">
      <c r="A44" s="18" t="s">
        <v>29</v>
      </c>
      <c r="B44" s="18" t="s">
        <v>62</v>
      </c>
      <c r="C44" s="18">
        <v>38327</v>
      </c>
      <c r="D44" s="18">
        <v>4</v>
      </c>
      <c r="E44" s="18">
        <v>18510</v>
      </c>
      <c r="F44" s="18" t="s">
        <v>23</v>
      </c>
      <c r="G44" s="18" t="s">
        <v>60</v>
      </c>
      <c r="H44" s="18">
        <v>22</v>
      </c>
      <c r="I44" s="18"/>
      <c r="J44" s="18">
        <v>1</v>
      </c>
      <c r="K44" s="18">
        <v>0</v>
      </c>
      <c r="L44" s="18">
        <v>1</v>
      </c>
      <c r="M44" s="18" t="s">
        <v>73</v>
      </c>
      <c r="N44" s="18" t="s">
        <v>73</v>
      </c>
      <c r="O44" s="18" t="s">
        <v>73</v>
      </c>
      <c r="P44" s="18" t="s">
        <v>73</v>
      </c>
      <c r="Q44" s="18">
        <v>11</v>
      </c>
      <c r="R44" s="18" t="s">
        <v>73</v>
      </c>
      <c r="S44" s="73">
        <v>43592</v>
      </c>
      <c r="T44" s="29">
        <v>1375</v>
      </c>
      <c r="U44" s="29">
        <v>1215</v>
      </c>
      <c r="V44" s="49">
        <f t="shared" si="0"/>
        <v>160</v>
      </c>
    </row>
    <row r="45" spans="1:22" x14ac:dyDescent="0.3">
      <c r="A45" s="18" t="s">
        <v>29</v>
      </c>
      <c r="B45" s="18" t="s">
        <v>62</v>
      </c>
      <c r="C45" s="18">
        <v>38327</v>
      </c>
      <c r="D45" s="18">
        <v>4</v>
      </c>
      <c r="E45" s="18">
        <v>18510</v>
      </c>
      <c r="F45" s="18" t="s">
        <v>23</v>
      </c>
      <c r="G45" s="18" t="s">
        <v>60</v>
      </c>
      <c r="H45" s="18">
        <v>23</v>
      </c>
      <c r="I45" s="18"/>
      <c r="J45" s="18">
        <v>1</v>
      </c>
      <c r="K45" s="18">
        <v>0</v>
      </c>
      <c r="L45" s="18">
        <v>1</v>
      </c>
      <c r="M45" s="18" t="s">
        <v>73</v>
      </c>
      <c r="N45" s="18" t="s">
        <v>73</v>
      </c>
      <c r="O45" s="18" t="s">
        <v>73</v>
      </c>
      <c r="P45" s="18" t="s">
        <v>73</v>
      </c>
      <c r="Q45" s="18">
        <v>12</v>
      </c>
      <c r="R45" s="18" t="s">
        <v>73</v>
      </c>
      <c r="S45" s="73">
        <v>43592</v>
      </c>
      <c r="T45" s="29">
        <v>5693</v>
      </c>
      <c r="U45" s="29">
        <v>5483</v>
      </c>
      <c r="V45" s="49">
        <f t="shared" si="0"/>
        <v>210</v>
      </c>
    </row>
    <row r="46" spans="1:22" x14ac:dyDescent="0.3">
      <c r="A46" s="18" t="s">
        <v>29</v>
      </c>
      <c r="B46" s="18" t="s">
        <v>62</v>
      </c>
      <c r="C46" s="18">
        <v>38327</v>
      </c>
      <c r="D46" s="18">
        <v>4</v>
      </c>
      <c r="E46" s="18">
        <v>18510</v>
      </c>
      <c r="F46" s="18" t="s">
        <v>23</v>
      </c>
      <c r="G46" s="18" t="s">
        <v>60</v>
      </c>
      <c r="H46" s="18">
        <v>24</v>
      </c>
      <c r="I46" s="18"/>
      <c r="J46" s="18">
        <v>3</v>
      </c>
      <c r="K46" s="18">
        <v>1</v>
      </c>
      <c r="L46" s="18">
        <v>1</v>
      </c>
      <c r="M46" s="18"/>
      <c r="N46" s="18" t="s">
        <v>93</v>
      </c>
      <c r="O46" s="18" t="s">
        <v>93</v>
      </c>
      <c r="P46" s="18" t="s">
        <v>93</v>
      </c>
      <c r="Q46" s="18"/>
      <c r="R46" s="18" t="s">
        <v>93</v>
      </c>
      <c r="S46" s="73">
        <v>43658</v>
      </c>
      <c r="T46" s="29"/>
      <c r="U46" s="29"/>
      <c r="V46" s="49">
        <f t="shared" si="0"/>
        <v>0</v>
      </c>
    </row>
    <row r="47" spans="1:22" x14ac:dyDescent="0.3">
      <c r="A47" s="18" t="s">
        <v>29</v>
      </c>
      <c r="B47" s="18" t="s">
        <v>62</v>
      </c>
      <c r="C47" s="18">
        <v>38327</v>
      </c>
      <c r="D47" s="18">
        <v>4</v>
      </c>
      <c r="E47" s="18">
        <v>18510</v>
      </c>
      <c r="F47" s="18" t="s">
        <v>23</v>
      </c>
      <c r="G47" s="18" t="s">
        <v>60</v>
      </c>
      <c r="H47" s="18">
        <v>25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9"/>
      <c r="T47" s="29"/>
      <c r="U47" s="29"/>
      <c r="V47" s="49">
        <f t="shared" si="0"/>
        <v>0</v>
      </c>
    </row>
    <row r="48" spans="1:22" x14ac:dyDescent="0.3">
      <c r="A48" s="18" t="s">
        <v>29</v>
      </c>
      <c r="B48" s="18" t="s">
        <v>62</v>
      </c>
      <c r="C48" s="18">
        <v>38327</v>
      </c>
      <c r="D48" s="18">
        <v>4</v>
      </c>
      <c r="E48" s="18">
        <v>18510</v>
      </c>
      <c r="F48" s="18" t="s">
        <v>23</v>
      </c>
      <c r="G48" s="18" t="s">
        <v>60</v>
      </c>
      <c r="H48" s="18">
        <v>26</v>
      </c>
      <c r="I48" s="18"/>
      <c r="J48" s="18">
        <v>1</v>
      </c>
      <c r="K48" s="18">
        <v>0</v>
      </c>
      <c r="L48" s="18"/>
      <c r="M48" s="18"/>
      <c r="N48" s="18"/>
      <c r="O48" s="18"/>
      <c r="P48" s="18"/>
      <c r="Q48" s="18"/>
      <c r="R48" s="18"/>
      <c r="S48" s="29"/>
      <c r="T48" s="29"/>
      <c r="U48" s="29"/>
      <c r="V48" s="49">
        <f t="shared" si="0"/>
        <v>0</v>
      </c>
    </row>
    <row r="49" spans="1:22" x14ac:dyDescent="0.3">
      <c r="A49" s="18" t="s">
        <v>29</v>
      </c>
      <c r="B49" s="18" t="s">
        <v>62</v>
      </c>
      <c r="C49" s="18">
        <v>38327</v>
      </c>
      <c r="D49" s="18">
        <v>4</v>
      </c>
      <c r="E49" s="18">
        <v>18510</v>
      </c>
      <c r="F49" s="18" t="s">
        <v>23</v>
      </c>
      <c r="G49" s="18" t="s">
        <v>60</v>
      </c>
      <c r="H49" s="18">
        <v>27</v>
      </c>
      <c r="I49" s="18"/>
      <c r="J49" s="18">
        <v>1</v>
      </c>
      <c r="K49" s="18">
        <v>0</v>
      </c>
      <c r="L49" s="18">
        <v>1</v>
      </c>
      <c r="M49" s="18" t="s">
        <v>73</v>
      </c>
      <c r="N49" s="18"/>
      <c r="O49" s="18" t="s">
        <v>73</v>
      </c>
      <c r="P49" s="18" t="s">
        <v>73</v>
      </c>
      <c r="Q49" s="18">
        <v>11</v>
      </c>
      <c r="R49" s="18" t="s">
        <v>73</v>
      </c>
      <c r="S49" s="73">
        <v>43626</v>
      </c>
      <c r="T49" s="29">
        <v>1215</v>
      </c>
      <c r="U49" s="29">
        <v>962</v>
      </c>
      <c r="V49" s="49">
        <f t="shared" si="0"/>
        <v>253</v>
      </c>
    </row>
    <row r="50" spans="1:22" x14ac:dyDescent="0.3">
      <c r="A50" s="18" t="s">
        <v>29</v>
      </c>
      <c r="B50" s="18" t="s">
        <v>62</v>
      </c>
      <c r="C50" s="18">
        <v>38327</v>
      </c>
      <c r="D50" s="18">
        <v>4</v>
      </c>
      <c r="E50" s="18">
        <v>18510</v>
      </c>
      <c r="F50" s="18" t="s">
        <v>23</v>
      </c>
      <c r="G50" s="18" t="s">
        <v>60</v>
      </c>
      <c r="H50" s="18">
        <v>39</v>
      </c>
      <c r="I50" s="18"/>
      <c r="J50" s="18">
        <v>4</v>
      </c>
      <c r="K50" s="18">
        <v>0</v>
      </c>
      <c r="L50" s="18"/>
      <c r="M50" s="18"/>
      <c r="N50" s="18"/>
      <c r="O50" s="18"/>
      <c r="P50" s="18"/>
      <c r="Q50" s="18"/>
      <c r="R50" s="18"/>
      <c r="S50" s="29"/>
      <c r="T50" s="29"/>
      <c r="U50" s="29"/>
      <c r="V50" s="49">
        <f t="shared" si="0"/>
        <v>0</v>
      </c>
    </row>
    <row r="51" spans="1:22" x14ac:dyDescent="0.3">
      <c r="A51" s="18" t="s">
        <v>29</v>
      </c>
      <c r="B51" s="18" t="s">
        <v>62</v>
      </c>
      <c r="C51" s="18">
        <v>38327</v>
      </c>
      <c r="D51" s="18">
        <v>4</v>
      </c>
      <c r="E51" s="18">
        <v>18510</v>
      </c>
      <c r="F51" s="18" t="s">
        <v>23</v>
      </c>
      <c r="G51" s="18"/>
      <c r="H51" s="18"/>
      <c r="I51" s="18"/>
      <c r="J51" s="18">
        <v>1</v>
      </c>
      <c r="K51" s="18">
        <v>0</v>
      </c>
      <c r="L51" s="18">
        <v>1</v>
      </c>
      <c r="M51" s="18"/>
      <c r="N51" s="18"/>
      <c r="O51" s="18"/>
      <c r="P51" s="18"/>
      <c r="Q51" s="18"/>
      <c r="R51" s="18"/>
      <c r="S51" s="67"/>
      <c r="T51" s="29"/>
      <c r="U51" s="29"/>
      <c r="V51" s="49">
        <f t="shared" si="0"/>
        <v>0</v>
      </c>
    </row>
    <row r="52" spans="1:22" x14ac:dyDescent="0.3">
      <c r="A52" s="18" t="s">
        <v>29</v>
      </c>
      <c r="B52" s="18" t="s">
        <v>62</v>
      </c>
      <c r="C52" s="18">
        <v>38327</v>
      </c>
      <c r="D52" s="18">
        <v>4</v>
      </c>
      <c r="E52" s="18">
        <v>18510</v>
      </c>
      <c r="F52" s="18" t="s">
        <v>23</v>
      </c>
      <c r="G52" s="18"/>
      <c r="H52" s="18">
        <v>12</v>
      </c>
      <c r="I52" s="18"/>
      <c r="J52" s="18">
        <v>2</v>
      </c>
      <c r="K52" s="18">
        <v>0</v>
      </c>
      <c r="L52" s="18"/>
      <c r="M52" s="18"/>
      <c r="N52" s="18"/>
      <c r="O52" s="18"/>
      <c r="P52" s="18"/>
      <c r="Q52" s="18"/>
      <c r="R52" s="18"/>
      <c r="S52" s="29"/>
      <c r="T52" s="29"/>
      <c r="U52" s="29"/>
      <c r="V52" s="49">
        <f t="shared" si="0"/>
        <v>0</v>
      </c>
    </row>
    <row r="53" spans="1:22" x14ac:dyDescent="0.3">
      <c r="A53" s="18" t="s">
        <v>29</v>
      </c>
      <c r="B53" s="18" t="s">
        <v>62</v>
      </c>
      <c r="C53" s="18">
        <v>38327</v>
      </c>
      <c r="D53" s="18">
        <v>4</v>
      </c>
      <c r="E53" s="18">
        <v>18510</v>
      </c>
      <c r="F53" s="18" t="s">
        <v>23</v>
      </c>
      <c r="G53" s="18" t="s">
        <v>46</v>
      </c>
      <c r="H53" s="18">
        <v>14</v>
      </c>
      <c r="I53" s="18"/>
      <c r="J53" s="18">
        <v>1</v>
      </c>
      <c r="K53" s="18">
        <v>0</v>
      </c>
      <c r="L53" s="18">
        <v>1</v>
      </c>
      <c r="M53" s="18" t="s">
        <v>73</v>
      </c>
      <c r="N53" s="18" t="s">
        <v>73</v>
      </c>
      <c r="O53" s="18" t="s">
        <v>73</v>
      </c>
      <c r="P53" s="18" t="s">
        <v>73</v>
      </c>
      <c r="Q53" s="18">
        <v>12</v>
      </c>
      <c r="R53" s="18" t="s">
        <v>73</v>
      </c>
      <c r="S53" s="78" t="s">
        <v>173</v>
      </c>
      <c r="T53" s="29">
        <v>4622</v>
      </c>
      <c r="U53" s="29">
        <v>4290</v>
      </c>
      <c r="V53" s="49">
        <f t="shared" si="0"/>
        <v>332</v>
      </c>
    </row>
    <row r="54" spans="1:22" x14ac:dyDescent="0.3">
      <c r="A54" s="18" t="s">
        <v>29</v>
      </c>
      <c r="B54" s="18" t="s">
        <v>62</v>
      </c>
      <c r="C54" s="18">
        <v>38327</v>
      </c>
      <c r="D54" s="18">
        <v>4</v>
      </c>
      <c r="E54" s="18">
        <v>18510</v>
      </c>
      <c r="F54" s="18" t="s">
        <v>23</v>
      </c>
      <c r="G54" s="18" t="s">
        <v>46</v>
      </c>
      <c r="H54" s="18">
        <v>16</v>
      </c>
      <c r="I54" s="18"/>
      <c r="J54" s="18">
        <v>4</v>
      </c>
      <c r="K54" s="18">
        <v>0</v>
      </c>
      <c r="L54" s="18">
        <v>1</v>
      </c>
      <c r="M54" s="18" t="s">
        <v>73</v>
      </c>
      <c r="N54" s="18" t="s">
        <v>93</v>
      </c>
      <c r="O54" s="18" t="s">
        <v>93</v>
      </c>
      <c r="P54" s="18" t="s">
        <v>73</v>
      </c>
      <c r="Q54" s="18">
        <v>12</v>
      </c>
      <c r="R54" s="18" t="s">
        <v>93</v>
      </c>
      <c r="S54" s="78" t="s">
        <v>209</v>
      </c>
      <c r="T54" s="29">
        <v>4290</v>
      </c>
      <c r="U54" s="29">
        <v>3926</v>
      </c>
      <c r="V54" s="49">
        <f t="shared" si="0"/>
        <v>364</v>
      </c>
    </row>
    <row r="55" spans="1:22" x14ac:dyDescent="0.3">
      <c r="A55" s="18" t="s">
        <v>29</v>
      </c>
      <c r="B55" s="18" t="s">
        <v>62</v>
      </c>
      <c r="C55" s="18">
        <v>38327</v>
      </c>
      <c r="D55" s="18">
        <v>4</v>
      </c>
      <c r="E55" s="18">
        <v>18510</v>
      </c>
      <c r="F55" s="18" t="s">
        <v>23</v>
      </c>
      <c r="G55" s="18" t="s">
        <v>46</v>
      </c>
      <c r="H55" s="18">
        <v>18</v>
      </c>
      <c r="I55" s="18"/>
      <c r="J55" s="18">
        <v>1</v>
      </c>
      <c r="K55" s="18">
        <v>0</v>
      </c>
      <c r="L55" s="18">
        <v>1</v>
      </c>
      <c r="M55" s="18" t="s">
        <v>73</v>
      </c>
      <c r="N55" s="18" t="s">
        <v>73</v>
      </c>
      <c r="O55" s="18" t="s">
        <v>73</v>
      </c>
      <c r="P55" s="18" t="s">
        <v>73</v>
      </c>
      <c r="Q55" s="18">
        <v>12</v>
      </c>
      <c r="R55" s="18" t="s">
        <v>73</v>
      </c>
      <c r="S55" s="77" t="s">
        <v>174</v>
      </c>
      <c r="T55" s="29">
        <v>3277</v>
      </c>
      <c r="U55" s="29">
        <v>2823</v>
      </c>
      <c r="V55" s="49">
        <f t="shared" si="0"/>
        <v>454</v>
      </c>
    </row>
    <row r="56" spans="1:22" x14ac:dyDescent="0.3">
      <c r="A56" s="18"/>
      <c r="B56" s="18"/>
      <c r="C56" s="18"/>
      <c r="D56" s="18"/>
      <c r="E56" s="18"/>
      <c r="F56" s="18"/>
      <c r="G56" s="18" t="s">
        <v>67</v>
      </c>
      <c r="H56" s="18">
        <v>12</v>
      </c>
      <c r="I56" s="18"/>
      <c r="J56" s="18"/>
      <c r="K56" s="18"/>
      <c r="L56" s="18"/>
      <c r="M56" s="18" t="s">
        <v>93</v>
      </c>
      <c r="N56" s="18" t="s">
        <v>93</v>
      </c>
      <c r="O56" s="18" t="s">
        <v>93</v>
      </c>
      <c r="P56" s="18" t="s">
        <v>93</v>
      </c>
      <c r="Q56" s="18"/>
      <c r="R56" s="18" t="s">
        <v>93</v>
      </c>
      <c r="S56" s="95">
        <v>43624</v>
      </c>
      <c r="T56" s="29"/>
      <c r="U56" s="29"/>
      <c r="V56" s="49"/>
    </row>
    <row r="57" spans="1:22" x14ac:dyDescent="0.3">
      <c r="A57" s="18" t="s">
        <v>29</v>
      </c>
      <c r="B57" s="18" t="s">
        <v>62</v>
      </c>
      <c r="C57" s="18">
        <v>38327</v>
      </c>
      <c r="D57" s="18">
        <v>4</v>
      </c>
      <c r="E57" s="18">
        <v>18510</v>
      </c>
      <c r="F57" s="18" t="s">
        <v>23</v>
      </c>
      <c r="G57" s="18" t="s">
        <v>61</v>
      </c>
      <c r="H57" s="18">
        <v>1</v>
      </c>
      <c r="I57" s="18"/>
      <c r="J57" s="18">
        <v>1</v>
      </c>
      <c r="K57" s="18">
        <v>0</v>
      </c>
      <c r="L57" s="18">
        <v>1</v>
      </c>
      <c r="M57" s="18"/>
      <c r="N57" s="18"/>
      <c r="O57" s="18" t="s">
        <v>93</v>
      </c>
      <c r="P57" s="18" t="s">
        <v>93</v>
      </c>
      <c r="Q57" s="18"/>
      <c r="R57" s="18" t="s">
        <v>93</v>
      </c>
      <c r="S57" s="73">
        <v>43698</v>
      </c>
      <c r="T57" s="29"/>
      <c r="U57" s="29"/>
      <c r="V57" s="49">
        <f t="shared" si="0"/>
        <v>0</v>
      </c>
    </row>
    <row r="58" spans="1:22" x14ac:dyDescent="0.3">
      <c r="A58" s="18" t="s">
        <v>29</v>
      </c>
      <c r="B58" s="18" t="s">
        <v>62</v>
      </c>
      <c r="C58" s="18">
        <v>38327</v>
      </c>
      <c r="D58" s="18">
        <v>4</v>
      </c>
      <c r="E58" s="18">
        <v>18510</v>
      </c>
      <c r="F58" s="18" t="s">
        <v>23</v>
      </c>
      <c r="G58" s="18" t="s">
        <v>61</v>
      </c>
      <c r="H58" s="18">
        <v>2</v>
      </c>
      <c r="I58" s="18"/>
      <c r="J58" s="18">
        <v>1</v>
      </c>
      <c r="K58" s="18">
        <v>0</v>
      </c>
      <c r="L58" s="18">
        <v>1</v>
      </c>
      <c r="M58" s="18"/>
      <c r="N58" s="18"/>
      <c r="O58" s="18" t="s">
        <v>93</v>
      </c>
      <c r="P58" s="18" t="s">
        <v>93</v>
      </c>
      <c r="Q58" s="18"/>
      <c r="R58" s="18" t="s">
        <v>93</v>
      </c>
      <c r="S58" s="73">
        <v>43684</v>
      </c>
      <c r="T58" s="29"/>
      <c r="U58" s="29"/>
      <c r="V58" s="49">
        <f t="shared" si="0"/>
        <v>0</v>
      </c>
    </row>
    <row r="59" spans="1:22" x14ac:dyDescent="0.3">
      <c r="A59" s="18" t="s">
        <v>29</v>
      </c>
      <c r="B59" s="18" t="s">
        <v>62</v>
      </c>
      <c r="C59" s="18">
        <v>38327</v>
      </c>
      <c r="D59" s="18">
        <v>4</v>
      </c>
      <c r="E59" s="18">
        <v>18510</v>
      </c>
      <c r="F59" s="18" t="s">
        <v>23</v>
      </c>
      <c r="G59" s="18" t="s">
        <v>61</v>
      </c>
      <c r="H59" s="18">
        <v>3</v>
      </c>
      <c r="I59" s="18"/>
      <c r="J59" s="18">
        <v>1</v>
      </c>
      <c r="K59" s="18">
        <v>0</v>
      </c>
      <c r="L59" s="18">
        <v>1</v>
      </c>
      <c r="M59" s="18"/>
      <c r="N59" s="18"/>
      <c r="O59" s="18" t="s">
        <v>93</v>
      </c>
      <c r="P59" s="18" t="s">
        <v>93</v>
      </c>
      <c r="Q59" s="18"/>
      <c r="R59" s="18" t="s">
        <v>93</v>
      </c>
      <c r="S59" s="73">
        <v>43684</v>
      </c>
      <c r="T59" s="29"/>
      <c r="U59" s="29"/>
      <c r="V59" s="49">
        <f t="shared" si="0"/>
        <v>0</v>
      </c>
    </row>
    <row r="60" spans="1:22" x14ac:dyDescent="0.3">
      <c r="A60" s="18" t="s">
        <v>29</v>
      </c>
      <c r="B60" s="18" t="s">
        <v>62</v>
      </c>
      <c r="C60" s="18">
        <v>38327</v>
      </c>
      <c r="D60" s="18">
        <v>4</v>
      </c>
      <c r="E60" s="18">
        <v>18510</v>
      </c>
      <c r="F60" s="18" t="s">
        <v>23</v>
      </c>
      <c r="G60" s="18" t="s">
        <v>61</v>
      </c>
      <c r="H60" s="18">
        <v>3</v>
      </c>
      <c r="I60" s="18" t="s">
        <v>25</v>
      </c>
      <c r="J60" s="18"/>
      <c r="K60" s="18"/>
      <c r="L60" s="18"/>
      <c r="M60" s="18"/>
      <c r="N60" s="18"/>
      <c r="O60" s="18"/>
      <c r="P60" s="18"/>
      <c r="Q60" s="18"/>
      <c r="R60" s="18"/>
      <c r="S60" s="29"/>
      <c r="T60" s="29"/>
      <c r="U60" s="29"/>
      <c r="V60" s="49">
        <f t="shared" si="0"/>
        <v>0</v>
      </c>
    </row>
    <row r="61" spans="1:22" x14ac:dyDescent="0.3">
      <c r="A61" s="18" t="s">
        <v>29</v>
      </c>
      <c r="B61" s="18" t="s">
        <v>62</v>
      </c>
      <c r="C61" s="18">
        <v>38327</v>
      </c>
      <c r="D61" s="18">
        <v>4</v>
      </c>
      <c r="E61" s="18">
        <v>18510</v>
      </c>
      <c r="F61" s="18" t="s">
        <v>23</v>
      </c>
      <c r="G61" s="18" t="s">
        <v>61</v>
      </c>
      <c r="H61" s="18">
        <v>4</v>
      </c>
      <c r="I61" s="18"/>
      <c r="J61" s="18">
        <v>1</v>
      </c>
      <c r="K61" s="18">
        <v>0</v>
      </c>
      <c r="L61" s="18">
        <v>1</v>
      </c>
      <c r="M61" s="18"/>
      <c r="N61" s="18"/>
      <c r="O61" s="18" t="s">
        <v>93</v>
      </c>
      <c r="P61" s="18" t="s">
        <v>93</v>
      </c>
      <c r="Q61" s="18"/>
      <c r="R61" s="18" t="s">
        <v>93</v>
      </c>
      <c r="S61" s="73">
        <v>43684</v>
      </c>
      <c r="T61" s="29"/>
      <c r="U61" s="29"/>
      <c r="V61" s="49">
        <f t="shared" si="0"/>
        <v>0</v>
      </c>
    </row>
    <row r="62" spans="1:22" x14ac:dyDescent="0.3">
      <c r="A62" s="18" t="s">
        <v>29</v>
      </c>
      <c r="B62" s="18" t="s">
        <v>62</v>
      </c>
      <c r="C62" s="18">
        <v>38327</v>
      </c>
      <c r="D62" s="18">
        <v>4</v>
      </c>
      <c r="E62" s="18">
        <v>18510</v>
      </c>
      <c r="F62" s="18" t="s">
        <v>23</v>
      </c>
      <c r="G62" s="18" t="s">
        <v>61</v>
      </c>
      <c r="H62" s="18">
        <v>5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9"/>
      <c r="T62" s="29"/>
      <c r="U62" s="29"/>
      <c r="V62" s="49">
        <f t="shared" si="0"/>
        <v>0</v>
      </c>
    </row>
    <row r="63" spans="1:22" x14ac:dyDescent="0.3">
      <c r="A63" s="18" t="s">
        <v>29</v>
      </c>
      <c r="B63" s="18" t="s">
        <v>62</v>
      </c>
      <c r="C63" s="18">
        <v>38327</v>
      </c>
      <c r="D63" s="18">
        <v>4</v>
      </c>
      <c r="E63" s="18">
        <v>18510</v>
      </c>
      <c r="F63" s="18" t="s">
        <v>23</v>
      </c>
      <c r="G63" s="18" t="s">
        <v>61</v>
      </c>
      <c r="H63" s="18">
        <v>7</v>
      </c>
      <c r="I63" s="18"/>
      <c r="J63" s="18">
        <v>2</v>
      </c>
      <c r="K63" s="18">
        <v>0</v>
      </c>
      <c r="L63" s="18">
        <v>1</v>
      </c>
      <c r="M63" s="18"/>
      <c r="N63" s="18"/>
      <c r="O63" s="18" t="s">
        <v>93</v>
      </c>
      <c r="P63" s="18" t="s">
        <v>93</v>
      </c>
      <c r="Q63" s="18"/>
      <c r="R63" s="18" t="s">
        <v>93</v>
      </c>
      <c r="S63" s="73">
        <v>43684</v>
      </c>
      <c r="T63" s="29"/>
      <c r="U63" s="29"/>
      <c r="V63" s="49">
        <f t="shared" si="0"/>
        <v>0</v>
      </c>
    </row>
    <row r="64" spans="1:22" x14ac:dyDescent="0.3">
      <c r="A64" s="18" t="s">
        <v>29</v>
      </c>
      <c r="B64" s="18" t="s">
        <v>62</v>
      </c>
      <c r="C64" s="18">
        <v>38327</v>
      </c>
      <c r="D64" s="18">
        <v>4</v>
      </c>
      <c r="E64" s="18">
        <v>18510</v>
      </c>
      <c r="F64" s="18" t="s">
        <v>23</v>
      </c>
      <c r="G64" s="18" t="s">
        <v>61</v>
      </c>
      <c r="H64" s="18">
        <v>7</v>
      </c>
      <c r="I64" s="18" t="s">
        <v>25</v>
      </c>
      <c r="J64" s="18">
        <v>1</v>
      </c>
      <c r="K64" s="18">
        <v>0</v>
      </c>
      <c r="L64" s="18">
        <v>1</v>
      </c>
      <c r="M64" s="18"/>
      <c r="N64" s="18"/>
      <c r="O64" s="18" t="s">
        <v>93</v>
      </c>
      <c r="P64" s="18" t="s">
        <v>93</v>
      </c>
      <c r="Q64" s="18"/>
      <c r="R64" s="18" t="s">
        <v>93</v>
      </c>
      <c r="S64" s="73">
        <v>43684</v>
      </c>
      <c r="T64" s="29"/>
      <c r="U64" s="29"/>
      <c r="V64" s="49">
        <f t="shared" si="0"/>
        <v>0</v>
      </c>
    </row>
    <row r="65" spans="1:22" x14ac:dyDescent="0.3">
      <c r="A65" s="18" t="s">
        <v>29</v>
      </c>
      <c r="B65" s="18" t="s">
        <v>62</v>
      </c>
      <c r="C65" s="18">
        <v>38327</v>
      </c>
      <c r="D65" s="18">
        <v>4</v>
      </c>
      <c r="E65" s="18">
        <v>18510</v>
      </c>
      <c r="F65" s="18" t="s">
        <v>23</v>
      </c>
      <c r="G65" s="18" t="s">
        <v>61</v>
      </c>
      <c r="H65" s="18">
        <v>8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9"/>
      <c r="T65" s="29"/>
      <c r="U65" s="29"/>
      <c r="V65" s="49">
        <f t="shared" si="0"/>
        <v>0</v>
      </c>
    </row>
    <row r="66" spans="1:22" x14ac:dyDescent="0.3">
      <c r="A66" s="18" t="s">
        <v>29</v>
      </c>
      <c r="B66" s="18" t="s">
        <v>62</v>
      </c>
      <c r="C66" s="18">
        <v>38327</v>
      </c>
      <c r="D66" s="18">
        <v>4</v>
      </c>
      <c r="E66" s="18">
        <v>18510</v>
      </c>
      <c r="F66" s="18" t="s">
        <v>23</v>
      </c>
      <c r="G66" s="18" t="s">
        <v>61</v>
      </c>
      <c r="H66" s="18">
        <v>9</v>
      </c>
      <c r="I66" s="18"/>
      <c r="J66" s="18">
        <v>1</v>
      </c>
      <c r="K66" s="18">
        <v>0</v>
      </c>
      <c r="L66" s="18">
        <v>1</v>
      </c>
      <c r="M66" s="18"/>
      <c r="N66" s="18"/>
      <c r="O66" s="18" t="s">
        <v>93</v>
      </c>
      <c r="P66" s="18" t="s">
        <v>93</v>
      </c>
      <c r="Q66" s="18"/>
      <c r="R66" s="18" t="s">
        <v>93</v>
      </c>
      <c r="S66" s="73">
        <v>43684</v>
      </c>
      <c r="T66" s="29"/>
      <c r="U66" s="29"/>
      <c r="V66" s="49">
        <f t="shared" si="0"/>
        <v>0</v>
      </c>
    </row>
    <row r="67" spans="1:22" x14ac:dyDescent="0.3">
      <c r="A67" s="18" t="s">
        <v>29</v>
      </c>
      <c r="B67" s="18" t="s">
        <v>62</v>
      </c>
      <c r="C67" s="18">
        <v>38327</v>
      </c>
      <c r="D67" s="18">
        <v>4</v>
      </c>
      <c r="E67" s="18">
        <v>18510</v>
      </c>
      <c r="F67" s="18" t="s">
        <v>23</v>
      </c>
      <c r="G67" s="18" t="s">
        <v>61</v>
      </c>
      <c r="H67" s="18">
        <v>10</v>
      </c>
      <c r="I67" s="18"/>
      <c r="J67" s="18">
        <v>1</v>
      </c>
      <c r="K67" s="18">
        <v>0</v>
      </c>
      <c r="L67" s="18">
        <v>1</v>
      </c>
      <c r="M67" s="18"/>
      <c r="N67" s="18"/>
      <c r="O67" s="18" t="s">
        <v>93</v>
      </c>
      <c r="P67" s="18" t="s">
        <v>93</v>
      </c>
      <c r="Q67" s="18"/>
      <c r="R67" s="18" t="s">
        <v>93</v>
      </c>
      <c r="S67" s="73">
        <v>43685</v>
      </c>
      <c r="T67" s="29"/>
      <c r="U67" s="29"/>
      <c r="V67" s="49">
        <f t="shared" si="0"/>
        <v>0</v>
      </c>
    </row>
    <row r="68" spans="1:22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51" t="s">
        <v>80</v>
      </c>
      <c r="U68" s="50"/>
      <c r="V68" s="52">
        <f>SUM(V3:V67)</f>
        <v>6451</v>
      </c>
    </row>
    <row r="69" spans="1:22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49"/>
    </row>
    <row r="70" spans="1:22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49"/>
    </row>
    <row r="71" spans="1:22" x14ac:dyDescent="0.2">
      <c r="A71" s="29"/>
      <c r="B71" s="29"/>
      <c r="C71" s="29"/>
      <c r="D71" s="29"/>
      <c r="E71" s="29"/>
      <c r="F71" s="19" t="s">
        <v>32</v>
      </c>
      <c r="G71" s="20">
        <f>COUNTA(G3:G67)</f>
        <v>62</v>
      </c>
      <c r="H71" s="20"/>
      <c r="I71" s="20"/>
      <c r="J71" s="20"/>
      <c r="K71" s="21" t="s">
        <v>33</v>
      </c>
      <c r="L71" s="20">
        <f t="shared" ref="L71:R71" si="1">COUNTA(L3:L67)</f>
        <v>42</v>
      </c>
      <c r="M71" s="20">
        <f t="shared" si="1"/>
        <v>27</v>
      </c>
      <c r="N71" s="20">
        <f t="shared" si="1"/>
        <v>18</v>
      </c>
      <c r="O71" s="20">
        <f t="shared" si="1"/>
        <v>39</v>
      </c>
      <c r="P71" s="20">
        <f t="shared" si="1"/>
        <v>41</v>
      </c>
      <c r="Q71" s="20"/>
      <c r="R71" s="20">
        <f t="shared" si="1"/>
        <v>40</v>
      </c>
      <c r="S71" s="29"/>
      <c r="T71" s="29"/>
      <c r="U71" s="29"/>
      <c r="V71" s="49"/>
    </row>
  </sheetData>
  <mergeCells count="1">
    <mergeCell ref="T1:U1"/>
  </mergeCells>
  <pageMargins left="0.25" right="0.25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V56"/>
  <sheetViews>
    <sheetView topLeftCell="A13" zoomScaleNormal="100" workbookViewId="0">
      <selection activeCell="W52" sqref="W52"/>
    </sheetView>
  </sheetViews>
  <sheetFormatPr baseColWidth="10" defaultColWidth="11.44140625" defaultRowHeight="14.4" x14ac:dyDescent="0.3"/>
  <cols>
    <col min="1" max="1" width="5.6640625" style="11" customWidth="1"/>
    <col min="2" max="2" width="4.44140625" style="11" customWidth="1"/>
    <col min="3" max="3" width="5.109375" style="11" customWidth="1"/>
    <col min="4" max="4" width="3.44140625" style="11" customWidth="1"/>
    <col min="5" max="5" width="5.109375" style="11" customWidth="1"/>
    <col min="6" max="6" width="11" style="11" customWidth="1"/>
    <col min="7" max="7" width="12" style="11" customWidth="1"/>
    <col min="8" max="8" width="5.6640625" style="11" customWidth="1"/>
    <col min="9" max="9" width="6.6640625" style="11" customWidth="1"/>
    <col min="10" max="10" width="5.88671875" style="11" customWidth="1"/>
    <col min="11" max="11" width="6.88671875" style="11" customWidth="1"/>
    <col min="12" max="12" width="3.44140625" style="11" customWidth="1"/>
    <col min="13" max="13" width="11.33203125" style="11" customWidth="1"/>
    <col min="14" max="14" width="9.109375" style="11" customWidth="1"/>
    <col min="15" max="15" width="8.6640625" style="11" customWidth="1"/>
    <col min="16" max="16" width="17.5546875" style="11" customWidth="1"/>
    <col min="17" max="17" width="14.44140625" style="11" customWidth="1"/>
    <col min="18" max="18" width="25.88671875" style="11" customWidth="1"/>
    <col min="19" max="19" width="29" style="11" customWidth="1"/>
    <col min="20" max="20" width="13.554687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29</v>
      </c>
      <c r="B3" s="18" t="s">
        <v>68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63</v>
      </c>
      <c r="H3" s="18">
        <v>1</v>
      </c>
      <c r="I3" s="18"/>
      <c r="J3" s="18">
        <v>2</v>
      </c>
      <c r="K3" s="18">
        <v>0</v>
      </c>
      <c r="L3" s="18">
        <v>1</v>
      </c>
      <c r="M3" s="18" t="s">
        <v>73</v>
      </c>
      <c r="N3" s="18" t="s">
        <v>93</v>
      </c>
      <c r="O3" s="18" t="s">
        <v>93</v>
      </c>
      <c r="P3" s="18" t="s">
        <v>73</v>
      </c>
      <c r="Q3" s="18">
        <v>12</v>
      </c>
      <c r="R3" s="18" t="s">
        <v>93</v>
      </c>
      <c r="S3" s="79">
        <v>43697</v>
      </c>
      <c r="T3" s="49">
        <v>603</v>
      </c>
      <c r="U3" s="49">
        <v>412</v>
      </c>
      <c r="V3" s="49">
        <f>T3-U3</f>
        <v>191</v>
      </c>
    </row>
    <row r="4" spans="1:22" x14ac:dyDescent="0.3">
      <c r="A4" s="18" t="s">
        <v>29</v>
      </c>
      <c r="B4" s="18" t="s">
        <v>68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63</v>
      </c>
      <c r="H4" s="18">
        <v>2</v>
      </c>
      <c r="I4" s="18"/>
      <c r="J4" s="18">
        <v>1</v>
      </c>
      <c r="K4" s="18">
        <v>0</v>
      </c>
      <c r="L4" s="18">
        <v>1</v>
      </c>
      <c r="M4" s="18" t="s">
        <v>73</v>
      </c>
      <c r="N4" s="18" t="s">
        <v>73</v>
      </c>
      <c r="O4" s="18" t="s">
        <v>73</v>
      </c>
      <c r="P4" s="18" t="s">
        <v>73</v>
      </c>
      <c r="Q4" s="18">
        <v>7</v>
      </c>
      <c r="R4" s="18" t="s">
        <v>73</v>
      </c>
      <c r="S4" s="72" t="s">
        <v>121</v>
      </c>
      <c r="T4" s="29">
        <v>1975</v>
      </c>
      <c r="U4" s="29">
        <v>1782</v>
      </c>
      <c r="V4" s="49">
        <f t="shared" ref="V4:V52" si="0">T4-U4</f>
        <v>193</v>
      </c>
    </row>
    <row r="5" spans="1:22" x14ac:dyDescent="0.3">
      <c r="A5" s="18" t="s">
        <v>29</v>
      </c>
      <c r="B5" s="18" t="s">
        <v>68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63</v>
      </c>
      <c r="H5" s="18">
        <v>3</v>
      </c>
      <c r="I5" s="18"/>
      <c r="J5" s="18">
        <v>1</v>
      </c>
      <c r="K5" s="18">
        <v>0</v>
      </c>
      <c r="L5" s="18">
        <v>1</v>
      </c>
      <c r="M5" s="18" t="s">
        <v>73</v>
      </c>
      <c r="N5" s="18" t="s">
        <v>73</v>
      </c>
      <c r="O5" s="18" t="s">
        <v>73</v>
      </c>
      <c r="P5" s="18" t="s">
        <v>73</v>
      </c>
      <c r="Q5" s="18">
        <v>7</v>
      </c>
      <c r="R5" s="18" t="s">
        <v>73</v>
      </c>
      <c r="S5" s="72" t="s">
        <v>121</v>
      </c>
      <c r="T5" s="29">
        <v>1782</v>
      </c>
      <c r="U5" s="29">
        <v>1662</v>
      </c>
      <c r="V5" s="49">
        <f t="shared" si="0"/>
        <v>120</v>
      </c>
    </row>
    <row r="6" spans="1:22" x14ac:dyDescent="0.3">
      <c r="A6" s="18" t="s">
        <v>29</v>
      </c>
      <c r="B6" s="18" t="s">
        <v>68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63</v>
      </c>
      <c r="H6" s="18">
        <v>3</v>
      </c>
      <c r="I6" s="18" t="s">
        <v>25</v>
      </c>
      <c r="J6" s="18">
        <v>1</v>
      </c>
      <c r="K6" s="18">
        <v>0</v>
      </c>
      <c r="L6" s="18">
        <v>1</v>
      </c>
      <c r="M6" s="18" t="s">
        <v>73</v>
      </c>
      <c r="N6" s="18" t="s">
        <v>73</v>
      </c>
      <c r="O6" s="18" t="s">
        <v>73</v>
      </c>
      <c r="P6" s="18" t="s">
        <v>73</v>
      </c>
      <c r="Q6" s="18">
        <v>7</v>
      </c>
      <c r="R6" s="18"/>
      <c r="S6" s="72" t="s">
        <v>130</v>
      </c>
      <c r="T6" s="29">
        <v>2133</v>
      </c>
      <c r="U6" s="29">
        <v>1975</v>
      </c>
      <c r="V6" s="49">
        <f t="shared" si="0"/>
        <v>158</v>
      </c>
    </row>
    <row r="7" spans="1:22" x14ac:dyDescent="0.3">
      <c r="A7" s="18" t="s">
        <v>29</v>
      </c>
      <c r="B7" s="18" t="s">
        <v>68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63</v>
      </c>
      <c r="H7" s="18">
        <v>4</v>
      </c>
      <c r="I7" s="18"/>
      <c r="J7" s="18">
        <v>2</v>
      </c>
      <c r="K7" s="18">
        <v>0</v>
      </c>
      <c r="L7" s="18">
        <v>1</v>
      </c>
      <c r="M7" s="18" t="s">
        <v>73</v>
      </c>
      <c r="N7" s="18" t="s">
        <v>73</v>
      </c>
      <c r="O7" s="18" t="s">
        <v>73</v>
      </c>
      <c r="P7" s="18" t="s">
        <v>73</v>
      </c>
      <c r="Q7" s="18"/>
      <c r="R7" s="18" t="s">
        <v>73</v>
      </c>
      <c r="S7" s="74">
        <v>43592</v>
      </c>
      <c r="T7" s="29"/>
      <c r="U7" s="29"/>
      <c r="V7" s="49">
        <f t="shared" si="0"/>
        <v>0</v>
      </c>
    </row>
    <row r="8" spans="1:22" x14ac:dyDescent="0.3">
      <c r="A8" s="18" t="s">
        <v>29</v>
      </c>
      <c r="B8" s="18" t="s">
        <v>68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63</v>
      </c>
      <c r="H8" s="18">
        <v>14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29"/>
      <c r="T8" s="29"/>
      <c r="U8" s="29"/>
      <c r="V8" s="49">
        <f t="shared" si="0"/>
        <v>0</v>
      </c>
    </row>
    <row r="9" spans="1:22" x14ac:dyDescent="0.3">
      <c r="A9" s="18" t="s">
        <v>29</v>
      </c>
      <c r="B9" s="18" t="s">
        <v>68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64</v>
      </c>
      <c r="H9" s="18">
        <v>1</v>
      </c>
      <c r="I9" s="18"/>
      <c r="J9" s="18">
        <v>1</v>
      </c>
      <c r="K9" s="18">
        <v>0</v>
      </c>
      <c r="L9" s="18">
        <v>1</v>
      </c>
      <c r="M9" s="18" t="s">
        <v>73</v>
      </c>
      <c r="N9" s="18" t="s">
        <v>73</v>
      </c>
      <c r="O9" s="18" t="s">
        <v>73</v>
      </c>
      <c r="P9" s="18" t="s">
        <v>73</v>
      </c>
      <c r="Q9" s="18">
        <v>10</v>
      </c>
      <c r="R9" s="18" t="s">
        <v>73</v>
      </c>
      <c r="S9" s="73">
        <v>43593</v>
      </c>
      <c r="T9" s="29">
        <v>2045</v>
      </c>
      <c r="U9" s="29">
        <v>1950</v>
      </c>
      <c r="V9" s="49">
        <f t="shared" si="0"/>
        <v>95</v>
      </c>
    </row>
    <row r="10" spans="1:22" x14ac:dyDescent="0.3">
      <c r="A10" s="18" t="s">
        <v>29</v>
      </c>
      <c r="B10" s="18" t="s">
        <v>68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64</v>
      </c>
      <c r="H10" s="18">
        <v>2</v>
      </c>
      <c r="I10" s="18"/>
      <c r="J10" s="18">
        <v>1</v>
      </c>
      <c r="K10" s="18">
        <v>0</v>
      </c>
      <c r="L10" s="18">
        <v>1</v>
      </c>
      <c r="M10" s="18" t="s">
        <v>73</v>
      </c>
      <c r="N10" s="18" t="s">
        <v>73</v>
      </c>
      <c r="O10" s="18" t="s">
        <v>73</v>
      </c>
      <c r="P10" s="18" t="s">
        <v>73</v>
      </c>
      <c r="Q10" s="18">
        <v>10</v>
      </c>
      <c r="R10" s="18" t="s">
        <v>73</v>
      </c>
      <c r="S10" s="73">
        <v>43594</v>
      </c>
      <c r="T10" s="29">
        <v>2150</v>
      </c>
      <c r="U10" s="29">
        <v>2045</v>
      </c>
      <c r="V10" s="49">
        <f t="shared" si="0"/>
        <v>105</v>
      </c>
    </row>
    <row r="11" spans="1:22" x14ac:dyDescent="0.3">
      <c r="A11" s="18" t="s">
        <v>29</v>
      </c>
      <c r="B11" s="18" t="s">
        <v>68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64</v>
      </c>
      <c r="H11" s="18">
        <v>3</v>
      </c>
      <c r="I11" s="18"/>
      <c r="J11" s="18">
        <v>1</v>
      </c>
      <c r="K11" s="18">
        <v>0</v>
      </c>
      <c r="L11" s="18">
        <v>1</v>
      </c>
      <c r="M11" s="18" t="s">
        <v>73</v>
      </c>
      <c r="N11" s="18" t="s">
        <v>73</v>
      </c>
      <c r="O11" s="18" t="s">
        <v>73</v>
      </c>
      <c r="P11" s="18" t="s">
        <v>73</v>
      </c>
      <c r="Q11" s="18">
        <v>12</v>
      </c>
      <c r="R11" s="18" t="s">
        <v>73</v>
      </c>
      <c r="S11" s="73">
        <v>43592</v>
      </c>
      <c r="T11" s="29">
        <v>1120</v>
      </c>
      <c r="U11" s="29">
        <v>974</v>
      </c>
      <c r="V11" s="49">
        <f t="shared" si="0"/>
        <v>146</v>
      </c>
    </row>
    <row r="12" spans="1:22" x14ac:dyDescent="0.3">
      <c r="A12" s="18" t="s">
        <v>29</v>
      </c>
      <c r="B12" s="18" t="s">
        <v>68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64</v>
      </c>
      <c r="H12" s="18">
        <v>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9"/>
      <c r="T12" s="29"/>
      <c r="U12" s="29"/>
      <c r="V12" s="49">
        <f t="shared" si="0"/>
        <v>0</v>
      </c>
    </row>
    <row r="13" spans="1:22" x14ac:dyDescent="0.3">
      <c r="A13" s="18" t="s">
        <v>29</v>
      </c>
      <c r="B13" s="18" t="s">
        <v>68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46</v>
      </c>
      <c r="H13" s="18">
        <v>13</v>
      </c>
      <c r="I13" s="18"/>
      <c r="J13" s="18">
        <v>2</v>
      </c>
      <c r="K13" s="18">
        <v>0</v>
      </c>
      <c r="L13" s="18">
        <v>1</v>
      </c>
      <c r="M13" s="18" t="s">
        <v>73</v>
      </c>
      <c r="N13" s="18" t="s">
        <v>73</v>
      </c>
      <c r="O13" s="18" t="s">
        <v>73</v>
      </c>
      <c r="P13" s="18" t="s">
        <v>73</v>
      </c>
      <c r="Q13" s="18">
        <v>7</v>
      </c>
      <c r="R13" s="18" t="s">
        <v>73</v>
      </c>
      <c r="S13" s="72" t="s">
        <v>121</v>
      </c>
      <c r="T13" s="29">
        <v>2292</v>
      </c>
      <c r="U13" s="29">
        <v>2177</v>
      </c>
      <c r="V13" s="49">
        <f t="shared" si="0"/>
        <v>115</v>
      </c>
    </row>
    <row r="14" spans="1:22" x14ac:dyDescent="0.3">
      <c r="A14" s="18" t="s">
        <v>29</v>
      </c>
      <c r="B14" s="18" t="s">
        <v>68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46</v>
      </c>
      <c r="H14" s="18">
        <v>15</v>
      </c>
      <c r="I14" s="18"/>
      <c r="J14" s="18">
        <v>1</v>
      </c>
      <c r="K14" s="18">
        <v>0</v>
      </c>
      <c r="L14" s="18">
        <v>1</v>
      </c>
      <c r="M14" s="18" t="s">
        <v>73</v>
      </c>
      <c r="N14" s="18"/>
      <c r="O14" s="18" t="s">
        <v>73</v>
      </c>
      <c r="P14" s="18" t="s">
        <v>73</v>
      </c>
      <c r="Q14" s="18">
        <v>10</v>
      </c>
      <c r="R14" s="18" t="s">
        <v>73</v>
      </c>
      <c r="S14" s="75" t="s">
        <v>128</v>
      </c>
      <c r="T14" s="29">
        <v>4882</v>
      </c>
      <c r="U14" s="29">
        <v>4815</v>
      </c>
      <c r="V14" s="49">
        <f t="shared" si="0"/>
        <v>67</v>
      </c>
    </row>
    <row r="15" spans="1:22" x14ac:dyDescent="0.3">
      <c r="A15" s="18" t="s">
        <v>29</v>
      </c>
      <c r="B15" s="18" t="s">
        <v>68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46</v>
      </c>
      <c r="H15" s="18">
        <v>17</v>
      </c>
      <c r="I15" s="18"/>
      <c r="J15" s="18">
        <v>2</v>
      </c>
      <c r="K15" s="18">
        <v>1</v>
      </c>
      <c r="L15" s="18">
        <v>1</v>
      </c>
      <c r="M15" s="18" t="s">
        <v>73</v>
      </c>
      <c r="N15" s="18" t="s">
        <v>73</v>
      </c>
      <c r="O15" s="18" t="s">
        <v>73</v>
      </c>
      <c r="P15" s="18" t="s">
        <v>73</v>
      </c>
      <c r="Q15" s="18">
        <v>7</v>
      </c>
      <c r="R15" s="18" t="s">
        <v>73</v>
      </c>
      <c r="S15" s="72" t="s">
        <v>121</v>
      </c>
      <c r="T15" s="29">
        <v>2333</v>
      </c>
      <c r="U15" s="29">
        <v>2292</v>
      </c>
      <c r="V15" s="49">
        <f t="shared" si="0"/>
        <v>41</v>
      </c>
    </row>
    <row r="16" spans="1:22" x14ac:dyDescent="0.3">
      <c r="A16" s="18" t="s">
        <v>29</v>
      </c>
      <c r="B16" s="18" t="s">
        <v>68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46</v>
      </c>
      <c r="H16" s="18">
        <v>19</v>
      </c>
      <c r="I16" s="18"/>
      <c r="J16" s="18">
        <v>1</v>
      </c>
      <c r="K16" s="18">
        <v>0</v>
      </c>
      <c r="L16" s="18">
        <v>1</v>
      </c>
      <c r="M16" s="18" t="s">
        <v>73</v>
      </c>
      <c r="N16" s="18" t="s">
        <v>73</v>
      </c>
      <c r="O16" s="18" t="s">
        <v>73</v>
      </c>
      <c r="P16" s="18" t="s">
        <v>73</v>
      </c>
      <c r="Q16" s="18">
        <v>10</v>
      </c>
      <c r="R16" s="18" t="s">
        <v>73</v>
      </c>
      <c r="S16" s="75" t="s">
        <v>180</v>
      </c>
      <c r="T16" s="29">
        <v>2205</v>
      </c>
      <c r="U16" s="29">
        <v>2150</v>
      </c>
      <c r="V16" s="49">
        <f t="shared" si="0"/>
        <v>55</v>
      </c>
    </row>
    <row r="17" spans="1:22" x14ac:dyDescent="0.3">
      <c r="A17" s="18" t="s">
        <v>29</v>
      </c>
      <c r="B17" s="18" t="s">
        <v>68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46</v>
      </c>
      <c r="H17" s="18">
        <v>20</v>
      </c>
      <c r="I17" s="18"/>
      <c r="J17" s="18">
        <v>2</v>
      </c>
      <c r="K17" s="18">
        <v>0</v>
      </c>
      <c r="L17" s="18">
        <v>1</v>
      </c>
      <c r="M17" s="18" t="s">
        <v>73</v>
      </c>
      <c r="N17" s="18" t="s">
        <v>73</v>
      </c>
      <c r="O17" s="18" t="s">
        <v>93</v>
      </c>
      <c r="P17" s="18" t="s">
        <v>73</v>
      </c>
      <c r="Q17" s="18">
        <v>7</v>
      </c>
      <c r="R17" s="18" t="s">
        <v>93</v>
      </c>
      <c r="S17" s="73">
        <v>43697</v>
      </c>
      <c r="T17" s="29">
        <v>2177</v>
      </c>
      <c r="U17" s="29">
        <v>2133</v>
      </c>
      <c r="V17" s="49">
        <f t="shared" si="0"/>
        <v>44</v>
      </c>
    </row>
    <row r="18" spans="1:22" x14ac:dyDescent="0.3">
      <c r="A18" s="18" t="s">
        <v>29</v>
      </c>
      <c r="B18" s="18" t="s">
        <v>68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46</v>
      </c>
      <c r="H18" s="18">
        <v>21</v>
      </c>
      <c r="I18" s="18"/>
      <c r="J18" s="18">
        <v>1</v>
      </c>
      <c r="K18" s="18">
        <v>0</v>
      </c>
      <c r="L18" s="18"/>
      <c r="M18" s="18" t="s">
        <v>73</v>
      </c>
      <c r="N18" s="18"/>
      <c r="O18" s="18"/>
      <c r="P18" s="18"/>
      <c r="Q18" s="18"/>
      <c r="R18" s="18"/>
      <c r="S18" s="29"/>
      <c r="T18" s="29"/>
      <c r="U18" s="29"/>
      <c r="V18" s="49">
        <f t="shared" si="0"/>
        <v>0</v>
      </c>
    </row>
    <row r="19" spans="1:22" x14ac:dyDescent="0.3">
      <c r="A19" s="18" t="s">
        <v>29</v>
      </c>
      <c r="B19" s="18" t="s">
        <v>68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46</v>
      </c>
      <c r="H19" s="18">
        <v>22</v>
      </c>
      <c r="I19" s="18"/>
      <c r="J19" s="18">
        <v>2</v>
      </c>
      <c r="K19" s="18">
        <v>1</v>
      </c>
      <c r="L19" s="18">
        <v>1</v>
      </c>
      <c r="M19" s="18" t="s">
        <v>73</v>
      </c>
      <c r="N19" s="18" t="s">
        <v>73</v>
      </c>
      <c r="O19" s="18" t="s">
        <v>73</v>
      </c>
      <c r="P19" s="18" t="s">
        <v>73</v>
      </c>
      <c r="Q19" s="18">
        <v>7</v>
      </c>
      <c r="R19" s="18" t="s">
        <v>73</v>
      </c>
      <c r="S19" s="72" t="s">
        <v>121</v>
      </c>
      <c r="T19" s="29">
        <v>2540</v>
      </c>
      <c r="U19" s="29">
        <v>2478</v>
      </c>
      <c r="V19" s="49">
        <f t="shared" si="0"/>
        <v>62</v>
      </c>
    </row>
    <row r="20" spans="1:22" x14ac:dyDescent="0.3">
      <c r="A20" s="18" t="s">
        <v>29</v>
      </c>
      <c r="B20" s="18" t="s">
        <v>68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46</v>
      </c>
      <c r="H20" s="18">
        <v>23</v>
      </c>
      <c r="I20" s="18"/>
      <c r="J20" s="18">
        <v>1</v>
      </c>
      <c r="K20" s="18">
        <v>0</v>
      </c>
      <c r="L20" s="18">
        <v>1</v>
      </c>
      <c r="M20" s="18" t="s">
        <v>73</v>
      </c>
      <c r="N20" s="18" t="s">
        <v>73</v>
      </c>
      <c r="O20" s="18" t="s">
        <v>73</v>
      </c>
      <c r="P20" s="18" t="s">
        <v>73</v>
      </c>
      <c r="Q20" s="18">
        <v>8</v>
      </c>
      <c r="R20" s="18" t="s">
        <v>73</v>
      </c>
      <c r="S20" s="72" t="s">
        <v>129</v>
      </c>
      <c r="T20" s="29">
        <v>4748</v>
      </c>
      <c r="U20" s="29">
        <v>4673</v>
      </c>
      <c r="V20" s="49">
        <f t="shared" si="0"/>
        <v>75</v>
      </c>
    </row>
    <row r="21" spans="1:22" x14ac:dyDescent="0.3">
      <c r="A21" s="18" t="s">
        <v>29</v>
      </c>
      <c r="B21" s="18" t="s">
        <v>68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46</v>
      </c>
      <c r="H21" s="18">
        <v>24</v>
      </c>
      <c r="I21" s="18"/>
      <c r="J21" s="18">
        <v>1</v>
      </c>
      <c r="K21" s="18">
        <v>0</v>
      </c>
      <c r="L21" s="18">
        <v>1</v>
      </c>
      <c r="M21" s="18" t="s">
        <v>73</v>
      </c>
      <c r="N21" s="18" t="s">
        <v>73</v>
      </c>
      <c r="O21" s="18" t="s">
        <v>73</v>
      </c>
      <c r="P21" s="18" t="s">
        <v>73</v>
      </c>
      <c r="Q21" s="18">
        <v>7</v>
      </c>
      <c r="R21" s="18" t="s">
        <v>73</v>
      </c>
      <c r="S21" s="72" t="s">
        <v>121</v>
      </c>
      <c r="T21" s="29">
        <v>2662</v>
      </c>
      <c r="U21" s="29">
        <v>2540</v>
      </c>
      <c r="V21" s="49">
        <f t="shared" si="0"/>
        <v>122</v>
      </c>
    </row>
    <row r="22" spans="1:22" x14ac:dyDescent="0.3">
      <c r="A22" s="18" t="s">
        <v>170</v>
      </c>
      <c r="B22" s="18" t="s">
        <v>68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46</v>
      </c>
      <c r="H22" s="18">
        <v>25</v>
      </c>
      <c r="I22" s="18"/>
      <c r="J22" s="18">
        <v>1</v>
      </c>
      <c r="K22" s="18">
        <v>0</v>
      </c>
      <c r="L22" s="18">
        <v>1</v>
      </c>
      <c r="M22" s="18" t="s">
        <v>73</v>
      </c>
      <c r="N22" s="18" t="s">
        <v>73</v>
      </c>
      <c r="O22" s="18" t="s">
        <v>73</v>
      </c>
      <c r="P22" s="18" t="s">
        <v>73</v>
      </c>
      <c r="Q22" s="18">
        <v>8</v>
      </c>
      <c r="R22" s="18" t="s">
        <v>73</v>
      </c>
      <c r="S22" s="72" t="s">
        <v>128</v>
      </c>
      <c r="T22" s="29">
        <v>4882</v>
      </c>
      <c r="U22" s="29">
        <v>4778</v>
      </c>
      <c r="V22" s="49">
        <f t="shared" si="0"/>
        <v>104</v>
      </c>
    </row>
    <row r="23" spans="1:22" x14ac:dyDescent="0.3">
      <c r="A23" s="18" t="s">
        <v>29</v>
      </c>
      <c r="B23" s="18" t="s">
        <v>68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46</v>
      </c>
      <c r="H23" s="18">
        <v>26</v>
      </c>
      <c r="I23" s="18"/>
      <c r="J23" s="18">
        <v>1</v>
      </c>
      <c r="K23" s="18">
        <v>0</v>
      </c>
      <c r="L23" s="18">
        <v>1</v>
      </c>
      <c r="M23" s="18" t="s">
        <v>73</v>
      </c>
      <c r="N23" s="18" t="s">
        <v>73</v>
      </c>
      <c r="O23" s="18" t="s">
        <v>73</v>
      </c>
      <c r="P23" s="18" t="s">
        <v>73</v>
      </c>
      <c r="Q23" s="18">
        <v>7</v>
      </c>
      <c r="R23" s="18" t="s">
        <v>73</v>
      </c>
      <c r="S23" s="72" t="s">
        <v>121</v>
      </c>
      <c r="T23" s="29">
        <v>2478</v>
      </c>
      <c r="U23" s="29">
        <v>2333</v>
      </c>
      <c r="V23" s="49">
        <f t="shared" si="0"/>
        <v>145</v>
      </c>
    </row>
    <row r="24" spans="1:22" x14ac:dyDescent="0.3">
      <c r="A24" s="18" t="s">
        <v>29</v>
      </c>
      <c r="B24" s="18" t="s">
        <v>68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46</v>
      </c>
      <c r="H24" s="18">
        <v>27</v>
      </c>
      <c r="I24" s="18"/>
      <c r="J24" s="18">
        <v>1</v>
      </c>
      <c r="K24" s="18">
        <v>0</v>
      </c>
      <c r="L24" s="18">
        <v>1</v>
      </c>
      <c r="M24" s="18" t="s">
        <v>73</v>
      </c>
      <c r="N24" s="18" t="s">
        <v>73</v>
      </c>
      <c r="O24" s="18" t="s">
        <v>73</v>
      </c>
      <c r="P24" s="18" t="s">
        <v>73</v>
      </c>
      <c r="Q24" s="18">
        <v>8</v>
      </c>
      <c r="R24" s="18" t="s">
        <v>73</v>
      </c>
      <c r="S24" s="72" t="s">
        <v>150</v>
      </c>
      <c r="T24" s="29">
        <v>4673</v>
      </c>
      <c r="U24" s="29">
        <v>4498</v>
      </c>
      <c r="V24" s="49">
        <f t="shared" si="0"/>
        <v>175</v>
      </c>
    </row>
    <row r="25" spans="1:22" x14ac:dyDescent="0.3">
      <c r="A25" s="18" t="s">
        <v>29</v>
      </c>
      <c r="B25" s="18" t="s">
        <v>68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46</v>
      </c>
      <c r="H25" s="18">
        <v>28</v>
      </c>
      <c r="I25" s="18"/>
      <c r="J25" s="18">
        <v>1</v>
      </c>
      <c r="K25" s="18">
        <v>0</v>
      </c>
      <c r="L25" s="18">
        <v>1</v>
      </c>
      <c r="M25" s="18" t="s">
        <v>73</v>
      </c>
      <c r="N25" s="18" t="s">
        <v>73</v>
      </c>
      <c r="O25" s="18" t="s">
        <v>73</v>
      </c>
      <c r="P25" s="18" t="s">
        <v>73</v>
      </c>
      <c r="Q25" s="18">
        <v>12</v>
      </c>
      <c r="R25" s="18" t="s">
        <v>73</v>
      </c>
      <c r="S25" s="73">
        <v>43600</v>
      </c>
      <c r="T25" s="29">
        <v>974</v>
      </c>
      <c r="U25" s="29">
        <v>810</v>
      </c>
      <c r="V25" s="49">
        <f t="shared" si="0"/>
        <v>164</v>
      </c>
    </row>
    <row r="26" spans="1:22" x14ac:dyDescent="0.3">
      <c r="A26" s="18" t="s">
        <v>29</v>
      </c>
      <c r="B26" s="18" t="s">
        <v>68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46</v>
      </c>
      <c r="H26" s="18">
        <v>29</v>
      </c>
      <c r="I26" s="18"/>
      <c r="J26" s="18">
        <v>1</v>
      </c>
      <c r="K26" s="18">
        <v>0</v>
      </c>
      <c r="L26" s="18">
        <v>1</v>
      </c>
      <c r="M26" s="18" t="s">
        <v>73</v>
      </c>
      <c r="N26" s="18" t="s">
        <v>73</v>
      </c>
      <c r="O26" s="18" t="s">
        <v>73</v>
      </c>
      <c r="P26" s="18" t="s">
        <v>73</v>
      </c>
      <c r="Q26" s="18">
        <v>8</v>
      </c>
      <c r="R26" s="18" t="s">
        <v>73</v>
      </c>
      <c r="S26" s="72" t="s">
        <v>121</v>
      </c>
      <c r="T26" s="29">
        <v>4498</v>
      </c>
      <c r="U26" s="29">
        <v>4291</v>
      </c>
      <c r="V26" s="49">
        <f t="shared" si="0"/>
        <v>207</v>
      </c>
    </row>
    <row r="27" spans="1:22" x14ac:dyDescent="0.3">
      <c r="A27" s="18" t="s">
        <v>29</v>
      </c>
      <c r="B27" s="18" t="s">
        <v>68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46</v>
      </c>
      <c r="H27" s="18">
        <v>29</v>
      </c>
      <c r="I27" s="18" t="s">
        <v>25</v>
      </c>
      <c r="J27" s="18"/>
      <c r="K27" s="18"/>
      <c r="L27" s="18"/>
      <c r="M27" s="18"/>
      <c r="N27" s="18"/>
      <c r="O27" s="18"/>
      <c r="P27" s="18"/>
      <c r="Q27" s="18"/>
      <c r="R27" s="18"/>
      <c r="S27" s="29"/>
      <c r="T27" s="29"/>
      <c r="U27" s="29"/>
      <c r="V27" s="49">
        <f t="shared" si="0"/>
        <v>0</v>
      </c>
    </row>
    <row r="28" spans="1:22" x14ac:dyDescent="0.3">
      <c r="A28" s="18" t="s">
        <v>29</v>
      </c>
      <c r="B28" s="18" t="s">
        <v>68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46</v>
      </c>
      <c r="H28" s="18">
        <v>30</v>
      </c>
      <c r="I28" s="18"/>
      <c r="J28" s="18">
        <v>1</v>
      </c>
      <c r="K28" s="18">
        <v>0</v>
      </c>
      <c r="L28" s="18">
        <v>1</v>
      </c>
      <c r="M28" s="18" t="s">
        <v>73</v>
      </c>
      <c r="N28" s="18" t="s">
        <v>73</v>
      </c>
      <c r="O28" s="18" t="s">
        <v>73</v>
      </c>
      <c r="P28" s="18" t="s">
        <v>73</v>
      </c>
      <c r="Q28" s="18"/>
      <c r="R28" s="18" t="s">
        <v>73</v>
      </c>
      <c r="S28" s="74">
        <v>43601</v>
      </c>
      <c r="T28" s="29"/>
      <c r="U28" s="29"/>
      <c r="V28" s="49">
        <f t="shared" si="0"/>
        <v>0</v>
      </c>
    </row>
    <row r="29" spans="1:22" x14ac:dyDescent="0.3">
      <c r="A29" s="18" t="s">
        <v>29</v>
      </c>
      <c r="B29" s="18" t="s">
        <v>68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46</v>
      </c>
      <c r="H29" s="18">
        <v>32</v>
      </c>
      <c r="I29" s="18"/>
      <c r="J29" s="18">
        <v>1</v>
      </c>
      <c r="K29" s="18">
        <v>0</v>
      </c>
      <c r="L29" s="18">
        <v>1</v>
      </c>
      <c r="M29" s="18" t="s">
        <v>73</v>
      </c>
      <c r="N29" s="18" t="s">
        <v>73</v>
      </c>
      <c r="O29" s="18" t="s">
        <v>73</v>
      </c>
      <c r="P29" s="18" t="s">
        <v>73</v>
      </c>
      <c r="Q29" s="18">
        <v>12</v>
      </c>
      <c r="R29" s="18" t="s">
        <v>73</v>
      </c>
      <c r="S29" s="75" t="s">
        <v>179</v>
      </c>
      <c r="T29" s="29">
        <v>810</v>
      </c>
      <c r="U29" s="29">
        <v>603</v>
      </c>
      <c r="V29" s="49">
        <f t="shared" si="0"/>
        <v>207</v>
      </c>
    </row>
    <row r="30" spans="1:22" x14ac:dyDescent="0.3">
      <c r="A30" s="18" t="s">
        <v>29</v>
      </c>
      <c r="B30" s="18" t="s">
        <v>68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46</v>
      </c>
      <c r="H30" s="18">
        <v>34</v>
      </c>
      <c r="I30" s="18"/>
      <c r="J30" s="18">
        <v>1</v>
      </c>
      <c r="K30" s="18">
        <v>0</v>
      </c>
      <c r="L30" s="18">
        <v>1</v>
      </c>
      <c r="M30" s="18" t="s">
        <v>73</v>
      </c>
      <c r="N30" s="18" t="s">
        <v>73</v>
      </c>
      <c r="O30" s="18" t="s">
        <v>73</v>
      </c>
      <c r="P30" s="18" t="s">
        <v>73</v>
      </c>
      <c r="Q30" s="18">
        <v>7</v>
      </c>
      <c r="R30" s="18" t="s">
        <v>73</v>
      </c>
      <c r="S30" s="72" t="s">
        <v>121</v>
      </c>
      <c r="T30" s="29">
        <v>877</v>
      </c>
      <c r="U30" s="29">
        <v>619</v>
      </c>
      <c r="V30" s="49">
        <f t="shared" si="0"/>
        <v>258</v>
      </c>
    </row>
    <row r="31" spans="1:22" x14ac:dyDescent="0.3">
      <c r="A31" s="18" t="s">
        <v>29</v>
      </c>
      <c r="B31" s="18" t="s">
        <v>68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65</v>
      </c>
      <c r="H31" s="18">
        <v>1</v>
      </c>
      <c r="I31" s="18"/>
      <c r="J31" s="18">
        <v>1</v>
      </c>
      <c r="K31" s="18">
        <v>0</v>
      </c>
      <c r="L31" s="18">
        <v>1</v>
      </c>
      <c r="M31" s="18" t="s">
        <v>73</v>
      </c>
      <c r="N31" s="18" t="s">
        <v>73</v>
      </c>
      <c r="O31" s="18" t="s">
        <v>73</v>
      </c>
      <c r="P31" s="18" t="s">
        <v>73</v>
      </c>
      <c r="Q31" s="18">
        <v>7</v>
      </c>
      <c r="R31" s="18" t="s">
        <v>73</v>
      </c>
      <c r="S31" s="73">
        <v>43600</v>
      </c>
      <c r="T31" s="29">
        <v>1517</v>
      </c>
      <c r="U31" s="29">
        <v>1358</v>
      </c>
      <c r="V31" s="49">
        <f t="shared" si="0"/>
        <v>159</v>
      </c>
    </row>
    <row r="32" spans="1:22" x14ac:dyDescent="0.3">
      <c r="A32" s="18" t="s">
        <v>29</v>
      </c>
      <c r="B32" s="18" t="s">
        <v>68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65</v>
      </c>
      <c r="H32" s="18">
        <v>2</v>
      </c>
      <c r="I32" s="18"/>
      <c r="J32" s="18">
        <v>1</v>
      </c>
      <c r="K32" s="18">
        <v>0</v>
      </c>
      <c r="L32" s="18">
        <v>1</v>
      </c>
      <c r="M32" s="18"/>
      <c r="N32" s="18"/>
      <c r="O32" s="18"/>
      <c r="P32" s="18"/>
      <c r="Q32" s="18"/>
      <c r="R32" s="18" t="s">
        <v>73</v>
      </c>
      <c r="S32" s="73">
        <v>43627</v>
      </c>
      <c r="T32" s="29"/>
      <c r="U32" s="29"/>
      <c r="V32" s="49">
        <f t="shared" si="0"/>
        <v>0</v>
      </c>
    </row>
    <row r="33" spans="1:22" x14ac:dyDescent="0.3">
      <c r="A33" s="18" t="s">
        <v>29</v>
      </c>
      <c r="B33" s="18" t="s">
        <v>68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65</v>
      </c>
      <c r="H33" s="18">
        <v>3</v>
      </c>
      <c r="I33" s="18"/>
      <c r="J33" s="18">
        <v>2</v>
      </c>
      <c r="K33" s="18">
        <v>0</v>
      </c>
      <c r="L33" s="18">
        <v>1</v>
      </c>
      <c r="M33" s="18" t="s">
        <v>73</v>
      </c>
      <c r="N33" s="18" t="s">
        <v>73</v>
      </c>
      <c r="O33" s="18" t="s">
        <v>93</v>
      </c>
      <c r="P33" s="18" t="s">
        <v>73</v>
      </c>
      <c r="Q33" s="18">
        <v>7</v>
      </c>
      <c r="R33" s="18" t="s">
        <v>93</v>
      </c>
      <c r="S33" s="73">
        <v>43698</v>
      </c>
      <c r="T33" s="29">
        <v>1662</v>
      </c>
      <c r="U33" s="29">
        <v>1517</v>
      </c>
      <c r="V33" s="49">
        <f t="shared" si="0"/>
        <v>145</v>
      </c>
    </row>
    <row r="34" spans="1:22" x14ac:dyDescent="0.3">
      <c r="A34" s="18" t="s">
        <v>29</v>
      </c>
      <c r="B34" s="18" t="s">
        <v>68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65</v>
      </c>
      <c r="H34" s="18">
        <v>4</v>
      </c>
      <c r="I34" s="18"/>
      <c r="J34" s="18">
        <v>1</v>
      </c>
      <c r="K34" s="18">
        <v>0</v>
      </c>
      <c r="L34" s="18">
        <v>1</v>
      </c>
      <c r="M34" s="18"/>
      <c r="N34" s="18"/>
      <c r="O34" s="18"/>
      <c r="P34" s="18"/>
      <c r="Q34" s="18"/>
      <c r="R34" s="18" t="s">
        <v>73</v>
      </c>
      <c r="S34" s="73">
        <v>43627</v>
      </c>
      <c r="T34" s="29"/>
      <c r="U34" s="29"/>
      <c r="V34" s="49">
        <f t="shared" si="0"/>
        <v>0</v>
      </c>
    </row>
    <row r="35" spans="1:22" x14ac:dyDescent="0.3">
      <c r="A35" s="18" t="s">
        <v>29</v>
      </c>
      <c r="B35" s="18" t="s">
        <v>68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65</v>
      </c>
      <c r="H35" s="18">
        <v>5</v>
      </c>
      <c r="I35" s="18"/>
      <c r="J35" s="18">
        <v>1</v>
      </c>
      <c r="K35" s="18">
        <v>0</v>
      </c>
      <c r="L35" s="18">
        <v>1</v>
      </c>
      <c r="M35" s="18" t="s">
        <v>73</v>
      </c>
      <c r="N35" s="18" t="s">
        <v>73</v>
      </c>
      <c r="O35" s="18" t="s">
        <v>73</v>
      </c>
      <c r="P35" s="18" t="s">
        <v>73</v>
      </c>
      <c r="Q35" s="18"/>
      <c r="R35" s="18" t="s">
        <v>73</v>
      </c>
      <c r="S35" s="73">
        <v>43579</v>
      </c>
      <c r="T35" s="29"/>
      <c r="U35" s="29"/>
      <c r="V35" s="49">
        <f t="shared" si="0"/>
        <v>0</v>
      </c>
    </row>
    <row r="36" spans="1:22" x14ac:dyDescent="0.3">
      <c r="A36" s="18" t="s">
        <v>29</v>
      </c>
      <c r="B36" s="18" t="s">
        <v>68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65</v>
      </c>
      <c r="H36" s="18">
        <v>8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9"/>
      <c r="T36" s="29"/>
      <c r="U36" s="29"/>
      <c r="V36" s="49">
        <f t="shared" si="0"/>
        <v>0</v>
      </c>
    </row>
    <row r="37" spans="1:22" x14ac:dyDescent="0.3">
      <c r="A37" s="18" t="s">
        <v>29</v>
      </c>
      <c r="B37" s="18" t="s">
        <v>68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66</v>
      </c>
      <c r="H37" s="18">
        <v>2</v>
      </c>
      <c r="I37" s="18"/>
      <c r="J37" s="18">
        <v>2</v>
      </c>
      <c r="K37" s="18">
        <v>0</v>
      </c>
      <c r="L37" s="18"/>
      <c r="M37" s="18"/>
      <c r="N37" s="18"/>
      <c r="O37" s="18"/>
      <c r="P37" s="18"/>
      <c r="Q37" s="18"/>
      <c r="R37" s="18"/>
      <c r="S37" s="29"/>
      <c r="T37" s="29"/>
      <c r="U37" s="29"/>
      <c r="V37" s="49">
        <f t="shared" si="0"/>
        <v>0</v>
      </c>
    </row>
    <row r="38" spans="1:22" x14ac:dyDescent="0.3">
      <c r="A38" s="18"/>
      <c r="B38" s="18"/>
      <c r="C38" s="18"/>
      <c r="D38" s="18"/>
      <c r="E38" s="18"/>
      <c r="F38" s="18"/>
      <c r="G38" s="18" t="s">
        <v>66</v>
      </c>
      <c r="H38" s="96">
        <v>2</v>
      </c>
      <c r="I38" s="18" t="s">
        <v>25</v>
      </c>
      <c r="J38" s="18"/>
      <c r="K38" s="18"/>
      <c r="L38" s="18"/>
      <c r="M38" s="18" t="s">
        <v>93</v>
      </c>
      <c r="N38" s="18" t="s">
        <v>93</v>
      </c>
      <c r="O38" s="18" t="s">
        <v>93</v>
      </c>
      <c r="P38" s="18" t="s">
        <v>93</v>
      </c>
      <c r="Q38" s="18"/>
      <c r="R38" s="18" t="s">
        <v>93</v>
      </c>
      <c r="S38" s="73">
        <v>43696</v>
      </c>
      <c r="T38" s="29"/>
      <c r="U38" s="29"/>
      <c r="V38" s="49"/>
    </row>
    <row r="39" spans="1:22" x14ac:dyDescent="0.3">
      <c r="A39" s="18" t="s">
        <v>29</v>
      </c>
      <c r="B39" s="18" t="s">
        <v>68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66</v>
      </c>
      <c r="H39" s="18">
        <v>3</v>
      </c>
      <c r="I39" s="18"/>
      <c r="J39" s="18"/>
      <c r="K39" s="18"/>
      <c r="L39" s="18">
        <v>1</v>
      </c>
      <c r="M39" s="18"/>
      <c r="N39" s="18"/>
      <c r="O39" s="18"/>
      <c r="P39" s="18"/>
      <c r="Q39" s="18"/>
      <c r="R39" s="18"/>
      <c r="S39" s="67" t="s">
        <v>210</v>
      </c>
      <c r="T39" s="29"/>
      <c r="U39" s="29"/>
      <c r="V39" s="49">
        <f t="shared" si="0"/>
        <v>0</v>
      </c>
    </row>
    <row r="40" spans="1:22" x14ac:dyDescent="0.3">
      <c r="A40" s="18" t="s">
        <v>29</v>
      </c>
      <c r="B40" s="18" t="s">
        <v>68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67</v>
      </c>
      <c r="H40" s="18">
        <v>1</v>
      </c>
      <c r="I40" s="18"/>
      <c r="J40" s="18">
        <v>1</v>
      </c>
      <c r="K40" s="18">
        <v>0</v>
      </c>
      <c r="L40" s="18">
        <v>1</v>
      </c>
      <c r="M40" s="18" t="s">
        <v>73</v>
      </c>
      <c r="N40" s="18" t="s">
        <v>73</v>
      </c>
      <c r="O40" s="18" t="s">
        <v>73</v>
      </c>
      <c r="P40" s="18" t="s">
        <v>73</v>
      </c>
      <c r="Q40" s="18"/>
      <c r="R40" s="18" t="s">
        <v>73</v>
      </c>
      <c r="S40" s="73">
        <v>43599</v>
      </c>
      <c r="T40" s="29"/>
      <c r="U40" s="29"/>
      <c r="V40" s="49">
        <f t="shared" si="0"/>
        <v>0</v>
      </c>
    </row>
    <row r="41" spans="1:22" x14ac:dyDescent="0.3">
      <c r="A41" s="18" t="s">
        <v>29</v>
      </c>
      <c r="B41" s="18" t="s">
        <v>68</v>
      </c>
      <c r="C41" s="18">
        <v>38327</v>
      </c>
      <c r="D41" s="18">
        <v>4</v>
      </c>
      <c r="E41" s="18">
        <v>18510</v>
      </c>
      <c r="F41" s="18" t="s">
        <v>23</v>
      </c>
      <c r="G41" s="18" t="s">
        <v>67</v>
      </c>
      <c r="H41" s="18">
        <v>1</v>
      </c>
      <c r="I41" s="18" t="s">
        <v>25</v>
      </c>
      <c r="J41" s="18">
        <v>1</v>
      </c>
      <c r="K41" s="18">
        <v>0</v>
      </c>
      <c r="L41" s="18">
        <v>1</v>
      </c>
      <c r="M41" s="18" t="s">
        <v>73</v>
      </c>
      <c r="N41" s="18" t="s">
        <v>73</v>
      </c>
      <c r="O41" s="18" t="s">
        <v>73</v>
      </c>
      <c r="P41" s="18" t="s">
        <v>73</v>
      </c>
      <c r="Q41" s="18">
        <v>12</v>
      </c>
      <c r="R41" s="18" t="s">
        <v>73</v>
      </c>
      <c r="S41" s="75" t="s">
        <v>178</v>
      </c>
      <c r="T41" s="29"/>
      <c r="U41" s="29"/>
      <c r="V41" s="49">
        <f t="shared" si="0"/>
        <v>0</v>
      </c>
    </row>
    <row r="42" spans="1:22" x14ac:dyDescent="0.3">
      <c r="A42" s="18" t="s">
        <v>29</v>
      </c>
      <c r="B42" s="18" t="s">
        <v>68</v>
      </c>
      <c r="C42" s="18">
        <v>38327</v>
      </c>
      <c r="D42" s="18">
        <v>4</v>
      </c>
      <c r="E42" s="18">
        <v>18510</v>
      </c>
      <c r="F42" s="18" t="s">
        <v>23</v>
      </c>
      <c r="G42" s="18" t="s">
        <v>67</v>
      </c>
      <c r="H42" s="18">
        <v>1</v>
      </c>
      <c r="I42" s="18" t="s">
        <v>26</v>
      </c>
      <c r="J42" s="18">
        <v>1</v>
      </c>
      <c r="K42" s="18">
        <v>0</v>
      </c>
      <c r="L42" s="18">
        <v>1</v>
      </c>
      <c r="M42" s="18" t="s">
        <v>73</v>
      </c>
      <c r="N42" s="18" t="s">
        <v>73</v>
      </c>
      <c r="O42" s="18" t="s">
        <v>73</v>
      </c>
      <c r="P42" s="18" t="s">
        <v>73</v>
      </c>
      <c r="Q42" s="18">
        <v>12</v>
      </c>
      <c r="R42" s="18" t="s">
        <v>73</v>
      </c>
      <c r="S42" s="75" t="s">
        <v>177</v>
      </c>
      <c r="T42" s="29">
        <v>412</v>
      </c>
      <c r="U42" s="29">
        <v>160</v>
      </c>
      <c r="V42" s="49">
        <f t="shared" si="0"/>
        <v>252</v>
      </c>
    </row>
    <row r="43" spans="1:22" x14ac:dyDescent="0.3">
      <c r="A43" s="18" t="s">
        <v>29</v>
      </c>
      <c r="B43" s="18" t="s">
        <v>68</v>
      </c>
      <c r="C43" s="18">
        <v>38327</v>
      </c>
      <c r="D43" s="18">
        <v>4</v>
      </c>
      <c r="E43" s="18">
        <v>18510</v>
      </c>
      <c r="F43" s="18" t="s">
        <v>23</v>
      </c>
      <c r="G43" s="18" t="s">
        <v>67</v>
      </c>
      <c r="H43" s="18">
        <v>2</v>
      </c>
      <c r="I43" s="18"/>
      <c r="J43" s="18">
        <v>1</v>
      </c>
      <c r="K43" s="18">
        <v>0</v>
      </c>
      <c r="L43" s="18">
        <v>1</v>
      </c>
      <c r="M43" s="18" t="s">
        <v>73</v>
      </c>
      <c r="N43" s="18" t="s">
        <v>73</v>
      </c>
      <c r="O43" s="18" t="s">
        <v>73</v>
      </c>
      <c r="P43" s="18" t="s">
        <v>73</v>
      </c>
      <c r="Q43" s="18"/>
      <c r="R43" s="18" t="s">
        <v>73</v>
      </c>
      <c r="S43" s="73">
        <v>43599</v>
      </c>
      <c r="T43" s="29"/>
      <c r="U43" s="29"/>
      <c r="V43" s="49">
        <f t="shared" si="0"/>
        <v>0</v>
      </c>
    </row>
    <row r="44" spans="1:22" hidden="1" x14ac:dyDescent="0.3">
      <c r="A44" s="18" t="s">
        <v>29</v>
      </c>
      <c r="B44" s="18" t="s">
        <v>68</v>
      </c>
      <c r="C44" s="18">
        <v>38327</v>
      </c>
      <c r="D44" s="18">
        <v>4</v>
      </c>
      <c r="E44" s="18">
        <v>18510</v>
      </c>
      <c r="F44" s="18" t="s">
        <v>23</v>
      </c>
      <c r="G44" s="18" t="s">
        <v>67</v>
      </c>
      <c r="H44" s="18">
        <v>2</v>
      </c>
      <c r="I44" s="18" t="s">
        <v>25</v>
      </c>
      <c r="J44" s="18"/>
      <c r="K44" s="18"/>
      <c r="L44" s="18"/>
      <c r="M44" s="18"/>
      <c r="N44" s="18"/>
      <c r="O44" s="18"/>
      <c r="P44" s="18"/>
      <c r="Q44" s="18"/>
      <c r="R44" s="18"/>
      <c r="S44" s="29"/>
      <c r="T44" s="29"/>
      <c r="U44" s="29"/>
      <c r="V44" s="49">
        <f t="shared" si="0"/>
        <v>0</v>
      </c>
    </row>
    <row r="45" spans="1:22" x14ac:dyDescent="0.3">
      <c r="A45" s="18" t="s">
        <v>29</v>
      </c>
      <c r="B45" s="18" t="s">
        <v>68</v>
      </c>
      <c r="C45" s="18">
        <v>38327</v>
      </c>
      <c r="D45" s="18">
        <v>4</v>
      </c>
      <c r="E45" s="18">
        <v>18510</v>
      </c>
      <c r="F45" s="18" t="s">
        <v>23</v>
      </c>
      <c r="G45" s="18" t="s">
        <v>67</v>
      </c>
      <c r="H45" s="18">
        <v>2</v>
      </c>
      <c r="I45" s="18" t="s">
        <v>26</v>
      </c>
      <c r="J45" s="18"/>
      <c r="K45" s="18"/>
      <c r="L45" s="18">
        <v>1</v>
      </c>
      <c r="M45" s="18"/>
      <c r="N45" s="18"/>
      <c r="O45" s="18"/>
      <c r="P45" s="18"/>
      <c r="Q45" s="18"/>
      <c r="R45" s="18"/>
      <c r="S45" s="29"/>
      <c r="T45" s="29"/>
      <c r="U45" s="29"/>
      <c r="V45" s="49">
        <f t="shared" si="0"/>
        <v>0</v>
      </c>
    </row>
    <row r="46" spans="1:22" x14ac:dyDescent="0.3">
      <c r="A46" s="18" t="s">
        <v>29</v>
      </c>
      <c r="B46" s="18" t="s">
        <v>68</v>
      </c>
      <c r="C46" s="18">
        <v>38327</v>
      </c>
      <c r="D46" s="18">
        <v>4</v>
      </c>
      <c r="E46" s="18">
        <v>18510</v>
      </c>
      <c r="F46" s="18" t="s">
        <v>23</v>
      </c>
      <c r="G46" s="18" t="s">
        <v>67</v>
      </c>
      <c r="H46" s="18">
        <v>2</v>
      </c>
      <c r="I46" s="18" t="s">
        <v>36</v>
      </c>
      <c r="J46" s="18"/>
      <c r="K46" s="18"/>
      <c r="L46" s="18"/>
      <c r="M46" s="18"/>
      <c r="N46" s="18"/>
      <c r="O46" s="18"/>
      <c r="P46" s="18"/>
      <c r="Q46" s="18"/>
      <c r="R46" s="18"/>
      <c r="S46" s="73">
        <v>43568</v>
      </c>
      <c r="T46" s="29"/>
      <c r="U46" s="29"/>
      <c r="V46" s="49">
        <f t="shared" si="0"/>
        <v>0</v>
      </c>
    </row>
    <row r="47" spans="1:22" x14ac:dyDescent="0.3">
      <c r="A47" s="18" t="s">
        <v>29</v>
      </c>
      <c r="B47" s="18" t="s">
        <v>68</v>
      </c>
      <c r="C47" s="18">
        <v>38327</v>
      </c>
      <c r="D47" s="18">
        <v>4</v>
      </c>
      <c r="E47" s="18">
        <v>18510</v>
      </c>
      <c r="F47" s="18" t="s">
        <v>23</v>
      </c>
      <c r="G47" s="18" t="s">
        <v>67</v>
      </c>
      <c r="H47" s="18">
        <v>4</v>
      </c>
      <c r="I47" s="18"/>
      <c r="J47" s="18">
        <v>3</v>
      </c>
      <c r="K47" s="18">
        <v>2</v>
      </c>
      <c r="L47" s="18">
        <v>1</v>
      </c>
      <c r="M47" s="18" t="s">
        <v>73</v>
      </c>
      <c r="N47" s="18" t="s">
        <v>73</v>
      </c>
      <c r="O47" s="18" t="s">
        <v>73</v>
      </c>
      <c r="P47" s="18" t="s">
        <v>73</v>
      </c>
      <c r="Q47" s="18"/>
      <c r="R47" s="18" t="s">
        <v>93</v>
      </c>
      <c r="S47" s="74">
        <v>43599</v>
      </c>
      <c r="T47" s="29"/>
      <c r="U47" s="29"/>
      <c r="V47" s="49">
        <f t="shared" si="0"/>
        <v>0</v>
      </c>
    </row>
    <row r="48" spans="1:22" x14ac:dyDescent="0.3">
      <c r="A48" s="18" t="s">
        <v>29</v>
      </c>
      <c r="B48" s="18" t="s">
        <v>68</v>
      </c>
      <c r="C48" s="18">
        <v>38327</v>
      </c>
      <c r="D48" s="18">
        <v>4</v>
      </c>
      <c r="E48" s="18">
        <v>18510</v>
      </c>
      <c r="F48" s="18" t="s">
        <v>23</v>
      </c>
      <c r="G48" s="18" t="s">
        <v>67</v>
      </c>
      <c r="H48" s="18">
        <v>6</v>
      </c>
      <c r="I48" s="18"/>
      <c r="J48" s="18">
        <v>1</v>
      </c>
      <c r="K48" s="18">
        <v>0</v>
      </c>
      <c r="L48" s="18">
        <v>1</v>
      </c>
      <c r="M48" s="18" t="s">
        <v>73</v>
      </c>
      <c r="N48" s="18" t="s">
        <v>73</v>
      </c>
      <c r="O48" s="18" t="s">
        <v>73</v>
      </c>
      <c r="P48" s="18" t="s">
        <v>73</v>
      </c>
      <c r="Q48" s="18">
        <v>7</v>
      </c>
      <c r="R48" s="18" t="s">
        <v>73</v>
      </c>
      <c r="S48" s="72" t="s">
        <v>121</v>
      </c>
      <c r="T48" s="29">
        <v>1152</v>
      </c>
      <c r="U48" s="29">
        <v>877</v>
      </c>
      <c r="V48" s="49">
        <f t="shared" si="0"/>
        <v>275</v>
      </c>
    </row>
    <row r="49" spans="1:22" x14ac:dyDescent="0.3">
      <c r="A49" s="18" t="s">
        <v>29</v>
      </c>
      <c r="B49" s="18" t="s">
        <v>68</v>
      </c>
      <c r="C49" s="18">
        <v>38327</v>
      </c>
      <c r="D49" s="18">
        <v>4</v>
      </c>
      <c r="E49" s="18">
        <v>18510</v>
      </c>
      <c r="F49" s="18" t="s">
        <v>23</v>
      </c>
      <c r="G49" s="18" t="s">
        <v>67</v>
      </c>
      <c r="H49" s="18">
        <v>7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9"/>
      <c r="T49" s="29"/>
      <c r="U49" s="29"/>
      <c r="V49" s="49">
        <f t="shared" si="0"/>
        <v>0</v>
      </c>
    </row>
    <row r="50" spans="1:22" x14ac:dyDescent="0.3">
      <c r="A50" s="18" t="s">
        <v>29</v>
      </c>
      <c r="B50" s="18" t="s">
        <v>68</v>
      </c>
      <c r="C50" s="18">
        <v>38327</v>
      </c>
      <c r="D50" s="18">
        <v>4</v>
      </c>
      <c r="E50" s="18">
        <v>18510</v>
      </c>
      <c r="F50" s="18" t="s">
        <v>23</v>
      </c>
      <c r="G50" s="18" t="s">
        <v>67</v>
      </c>
      <c r="H50" s="18">
        <v>8</v>
      </c>
      <c r="I50" s="18"/>
      <c r="J50" s="18">
        <v>1</v>
      </c>
      <c r="K50" s="18">
        <v>0</v>
      </c>
      <c r="L50" s="18">
        <v>1</v>
      </c>
      <c r="M50" s="18" t="s">
        <v>73</v>
      </c>
      <c r="N50" s="18" t="s">
        <v>73</v>
      </c>
      <c r="O50" s="18" t="s">
        <v>73</v>
      </c>
      <c r="P50" s="18" t="s">
        <v>73</v>
      </c>
      <c r="Q50" s="18"/>
      <c r="R50" s="18" t="s">
        <v>73</v>
      </c>
      <c r="S50" s="73">
        <v>43572</v>
      </c>
      <c r="T50" s="29"/>
      <c r="U50" s="29"/>
      <c r="V50" s="49">
        <f t="shared" si="0"/>
        <v>0</v>
      </c>
    </row>
    <row r="51" spans="1:22" x14ac:dyDescent="0.3">
      <c r="A51" s="18" t="s">
        <v>29</v>
      </c>
      <c r="B51" s="18" t="s">
        <v>68</v>
      </c>
      <c r="C51" s="18">
        <v>38327</v>
      </c>
      <c r="D51" s="18">
        <v>4</v>
      </c>
      <c r="E51" s="18">
        <v>18510</v>
      </c>
      <c r="F51" s="18" t="s">
        <v>23</v>
      </c>
      <c r="G51" s="18" t="s">
        <v>67</v>
      </c>
      <c r="H51" s="18">
        <v>10</v>
      </c>
      <c r="I51" s="18"/>
      <c r="J51" s="18">
        <v>1</v>
      </c>
      <c r="K51" s="18">
        <v>0</v>
      </c>
      <c r="L51" s="18">
        <v>1</v>
      </c>
      <c r="M51" s="18" t="s">
        <v>73</v>
      </c>
      <c r="N51" s="18" t="s">
        <v>73</v>
      </c>
      <c r="O51" s="18" t="s">
        <v>73</v>
      </c>
      <c r="P51" s="18" t="s">
        <v>73</v>
      </c>
      <c r="Q51" s="18">
        <v>7</v>
      </c>
      <c r="R51" s="18" t="s">
        <v>73</v>
      </c>
      <c r="S51" s="73">
        <v>43606</v>
      </c>
      <c r="T51" s="29">
        <v>1358</v>
      </c>
      <c r="U51" s="29">
        <v>1152</v>
      </c>
      <c r="V51" s="49">
        <f t="shared" si="0"/>
        <v>206</v>
      </c>
    </row>
    <row r="52" spans="1:22" x14ac:dyDescent="0.3">
      <c r="A52" s="18" t="s">
        <v>29</v>
      </c>
      <c r="B52" s="18" t="s">
        <v>68</v>
      </c>
      <c r="C52" s="18">
        <v>38327</v>
      </c>
      <c r="D52" s="18">
        <v>4</v>
      </c>
      <c r="E52" s="18">
        <v>18510</v>
      </c>
      <c r="F52" s="18" t="s">
        <v>23</v>
      </c>
      <c r="G52" s="18" t="s">
        <v>67</v>
      </c>
      <c r="H52" s="18">
        <v>12</v>
      </c>
      <c r="I52" s="18"/>
      <c r="J52" s="18">
        <v>1</v>
      </c>
      <c r="K52" s="18">
        <v>0</v>
      </c>
      <c r="L52" s="18">
        <v>1</v>
      </c>
      <c r="M52" s="18"/>
      <c r="N52" s="18"/>
      <c r="O52" s="18"/>
      <c r="P52" s="18"/>
      <c r="Q52" s="18"/>
      <c r="R52" s="18"/>
      <c r="S52" s="67" t="s">
        <v>211</v>
      </c>
      <c r="T52" s="29"/>
      <c r="U52" s="29"/>
      <c r="V52" s="49">
        <f t="shared" si="0"/>
        <v>0</v>
      </c>
    </row>
    <row r="53" spans="1:22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9"/>
      <c r="T53" s="51" t="s">
        <v>80</v>
      </c>
      <c r="U53" s="50"/>
      <c r="V53" s="52">
        <f>SUM(V3:V52)</f>
        <v>3886</v>
      </c>
    </row>
    <row r="54" spans="1:22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9"/>
      <c r="T54" s="29"/>
      <c r="U54" s="29"/>
      <c r="V54" s="49"/>
    </row>
    <row r="55" spans="1:22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9"/>
      <c r="T55" s="29"/>
      <c r="U55" s="29"/>
      <c r="V55" s="49"/>
    </row>
    <row r="56" spans="1:22" x14ac:dyDescent="0.2">
      <c r="A56" s="15"/>
      <c r="B56" s="15"/>
      <c r="C56" s="15"/>
      <c r="D56" s="15"/>
      <c r="E56" s="15"/>
      <c r="F56" s="19" t="s">
        <v>32</v>
      </c>
      <c r="G56" s="20">
        <f>COUNTA(G3:G52)</f>
        <v>50</v>
      </c>
      <c r="H56" s="20"/>
      <c r="I56" s="20"/>
      <c r="J56" s="20"/>
      <c r="K56" s="21" t="s">
        <v>33</v>
      </c>
      <c r="L56" s="20">
        <f t="shared" ref="L56:R56" si="1">COUNTA(L3:L52)</f>
        <v>40</v>
      </c>
      <c r="M56" s="20">
        <f t="shared" si="1"/>
        <v>37</v>
      </c>
      <c r="N56" s="20">
        <f t="shared" si="1"/>
        <v>35</v>
      </c>
      <c r="O56" s="20">
        <f t="shared" si="1"/>
        <v>36</v>
      </c>
      <c r="P56" s="20">
        <f t="shared" si="1"/>
        <v>36</v>
      </c>
      <c r="Q56" s="20"/>
      <c r="R56" s="20">
        <f t="shared" si="1"/>
        <v>37</v>
      </c>
      <c r="S56" s="29"/>
      <c r="T56" s="29"/>
      <c r="U56" s="29"/>
      <c r="V56" s="49"/>
    </row>
  </sheetData>
  <autoFilter ref="A2:R52" xr:uid="{00000000-0009-0000-0000-00000B000000}"/>
  <mergeCells count="1">
    <mergeCell ref="T1:U1"/>
  </mergeCells>
  <pageMargins left="0.25" right="0.25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W34"/>
  <sheetViews>
    <sheetView zoomScaleNormal="100" workbookViewId="0">
      <selection activeCell="I34" sqref="I34"/>
    </sheetView>
  </sheetViews>
  <sheetFormatPr baseColWidth="10" defaultColWidth="11.44140625" defaultRowHeight="14.4" x14ac:dyDescent="0.3"/>
  <cols>
    <col min="1" max="2" width="5.33203125" style="14" customWidth="1"/>
    <col min="3" max="3" width="5.109375" style="14" customWidth="1"/>
    <col min="4" max="4" width="3.44140625" style="14" customWidth="1"/>
    <col min="5" max="5" width="5.5546875" style="14" customWidth="1"/>
    <col min="6" max="6" width="10.5546875" style="14" customWidth="1"/>
    <col min="7" max="7" width="12.44140625" style="14" customWidth="1"/>
    <col min="8" max="8" width="6.109375" style="14" customWidth="1"/>
    <col min="9" max="9" width="9" style="14" customWidth="1"/>
    <col min="10" max="10" width="8.109375" style="14" customWidth="1"/>
    <col min="11" max="11" width="10.109375" style="14" customWidth="1"/>
    <col min="12" max="12" width="8.6640625" style="14" customWidth="1"/>
    <col min="13" max="13" width="15.5546875" style="14" customWidth="1"/>
    <col min="14" max="14" width="8.5546875" style="14" customWidth="1"/>
    <col min="15" max="15" width="9" style="14" customWidth="1"/>
    <col min="16" max="16" width="16.88671875" style="14" customWidth="1"/>
    <col min="17" max="17" width="12.6640625" style="14" customWidth="1"/>
    <col min="18" max="18" width="26.33203125" style="14" customWidth="1"/>
    <col min="19" max="19" width="27.88671875" style="11" customWidth="1"/>
    <col min="20" max="20" width="14.33203125" style="11" customWidth="1"/>
    <col min="21" max="16384" width="11.44140625" style="11"/>
  </cols>
  <sheetData>
    <row r="1" spans="1:23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3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3" x14ac:dyDescent="0.3">
      <c r="A3" s="16" t="s">
        <v>38</v>
      </c>
      <c r="B3" s="16" t="s">
        <v>70</v>
      </c>
      <c r="C3" s="16">
        <v>38327</v>
      </c>
      <c r="D3" s="16">
        <v>4</v>
      </c>
      <c r="E3" s="16">
        <v>18510</v>
      </c>
      <c r="F3" s="16" t="s">
        <v>23</v>
      </c>
      <c r="G3" s="16" t="s">
        <v>35</v>
      </c>
      <c r="H3" s="16">
        <v>53</v>
      </c>
      <c r="I3" s="16"/>
      <c r="J3" s="16">
        <v>1</v>
      </c>
      <c r="K3" s="16">
        <v>0</v>
      </c>
      <c r="L3" s="16"/>
      <c r="M3" s="16"/>
      <c r="N3" s="16"/>
      <c r="O3" s="16"/>
      <c r="P3" s="16"/>
      <c r="Q3" s="16"/>
      <c r="R3" s="16"/>
      <c r="S3" s="16"/>
      <c r="T3" s="49"/>
      <c r="U3" s="49"/>
      <c r="V3" s="65">
        <f t="shared" ref="V3:V5" si="0">ABS(U3-T3)</f>
        <v>0</v>
      </c>
    </row>
    <row r="4" spans="1:23" x14ac:dyDescent="0.3">
      <c r="A4" s="16" t="s">
        <v>38</v>
      </c>
      <c r="B4" s="16" t="s">
        <v>70</v>
      </c>
      <c r="C4" s="16">
        <v>38327</v>
      </c>
      <c r="D4" s="16">
        <v>4</v>
      </c>
      <c r="E4" s="16">
        <v>18510</v>
      </c>
      <c r="F4" s="16" t="s">
        <v>23</v>
      </c>
      <c r="G4" s="16" t="s">
        <v>35</v>
      </c>
      <c r="H4" s="16">
        <v>54</v>
      </c>
      <c r="I4" s="16"/>
      <c r="J4" s="16">
        <v>1</v>
      </c>
      <c r="K4" s="16">
        <v>0</v>
      </c>
      <c r="L4" s="16">
        <v>1</v>
      </c>
      <c r="M4" s="16" t="s">
        <v>93</v>
      </c>
      <c r="N4" s="16" t="s">
        <v>93</v>
      </c>
      <c r="O4" s="16" t="s">
        <v>93</v>
      </c>
      <c r="P4" s="16" t="s">
        <v>93</v>
      </c>
      <c r="Q4" s="16"/>
      <c r="R4" s="16" t="s">
        <v>93</v>
      </c>
      <c r="S4" s="73">
        <v>43705</v>
      </c>
      <c r="T4" s="49"/>
      <c r="U4" s="49"/>
      <c r="V4" s="65">
        <f t="shared" si="0"/>
        <v>0</v>
      </c>
    </row>
    <row r="5" spans="1:23" x14ac:dyDescent="0.3">
      <c r="A5" s="16" t="s">
        <v>38</v>
      </c>
      <c r="B5" s="16" t="s">
        <v>70</v>
      </c>
      <c r="C5" s="16">
        <v>38327</v>
      </c>
      <c r="D5" s="16">
        <v>4</v>
      </c>
      <c r="E5" s="16">
        <v>18510</v>
      </c>
      <c r="F5" s="16" t="s">
        <v>23</v>
      </c>
      <c r="G5" s="16" t="s">
        <v>35</v>
      </c>
      <c r="H5" s="16">
        <v>55</v>
      </c>
      <c r="I5" s="16"/>
      <c r="J5" s="16">
        <v>1</v>
      </c>
      <c r="K5" s="16">
        <v>0</v>
      </c>
      <c r="L5" s="16">
        <v>1</v>
      </c>
      <c r="M5" s="16" t="s">
        <v>93</v>
      </c>
      <c r="N5" s="16" t="s">
        <v>93</v>
      </c>
      <c r="O5" s="16" t="s">
        <v>93</v>
      </c>
      <c r="P5" s="16" t="s">
        <v>93</v>
      </c>
      <c r="Q5" s="16"/>
      <c r="R5" s="16" t="s">
        <v>93</v>
      </c>
      <c r="S5" s="73">
        <v>43678</v>
      </c>
      <c r="T5" s="49"/>
      <c r="U5" s="49"/>
      <c r="V5" s="65">
        <f t="shared" si="0"/>
        <v>0</v>
      </c>
    </row>
    <row r="6" spans="1:23" x14ac:dyDescent="0.3">
      <c r="A6" s="16"/>
      <c r="B6" s="16"/>
      <c r="C6" s="16"/>
      <c r="D6" s="16"/>
      <c r="E6" s="16"/>
      <c r="F6" s="16"/>
      <c r="G6" s="16" t="s">
        <v>35</v>
      </c>
      <c r="H6" s="16">
        <v>56</v>
      </c>
      <c r="I6" s="16"/>
      <c r="J6" s="16"/>
      <c r="K6" s="16"/>
      <c r="L6" s="16"/>
      <c r="M6" s="16" t="s">
        <v>73</v>
      </c>
      <c r="N6" s="16" t="s">
        <v>73</v>
      </c>
      <c r="O6" s="16" t="s">
        <v>73</v>
      </c>
      <c r="P6" s="16" t="s">
        <v>73</v>
      </c>
      <c r="Q6" s="16"/>
      <c r="R6" s="16" t="s">
        <v>73</v>
      </c>
      <c r="S6" s="72" t="s">
        <v>132</v>
      </c>
      <c r="T6" s="49"/>
      <c r="U6" s="49"/>
      <c r="V6" s="65"/>
    </row>
    <row r="7" spans="1:23" x14ac:dyDescent="0.3">
      <c r="A7" s="16" t="s">
        <v>38</v>
      </c>
      <c r="B7" s="16" t="s">
        <v>70</v>
      </c>
      <c r="C7" s="16">
        <v>38327</v>
      </c>
      <c r="D7" s="16">
        <v>4</v>
      </c>
      <c r="E7" s="16">
        <v>18510</v>
      </c>
      <c r="F7" s="16" t="s">
        <v>23</v>
      </c>
      <c r="G7" s="16" t="s">
        <v>35</v>
      </c>
      <c r="H7" s="16">
        <v>58</v>
      </c>
      <c r="I7" s="16" t="s">
        <v>26</v>
      </c>
      <c r="J7" s="16">
        <v>3</v>
      </c>
      <c r="K7" s="16">
        <v>0</v>
      </c>
      <c r="L7" s="16">
        <v>1</v>
      </c>
      <c r="M7" s="16" t="s">
        <v>73</v>
      </c>
      <c r="N7" s="16" t="s">
        <v>73</v>
      </c>
      <c r="O7" s="16" t="s">
        <v>73</v>
      </c>
      <c r="P7" s="16" t="s">
        <v>73</v>
      </c>
      <c r="Q7" s="16">
        <v>6</v>
      </c>
      <c r="R7" s="16" t="s">
        <v>73</v>
      </c>
      <c r="S7" s="72" t="s">
        <v>166</v>
      </c>
      <c r="T7" s="49">
        <v>4395</v>
      </c>
      <c r="U7" s="49">
        <v>5055</v>
      </c>
      <c r="V7" s="65">
        <f>ABS(U7-T7)</f>
        <v>660</v>
      </c>
    </row>
    <row r="8" spans="1:23" x14ac:dyDescent="0.3">
      <c r="A8" s="16" t="s">
        <v>38</v>
      </c>
      <c r="B8" s="16" t="s">
        <v>70</v>
      </c>
      <c r="C8" s="16">
        <v>38327</v>
      </c>
      <c r="D8" s="16">
        <v>4</v>
      </c>
      <c r="E8" s="16">
        <v>18510</v>
      </c>
      <c r="F8" s="16" t="s">
        <v>23</v>
      </c>
      <c r="G8" s="16" t="s">
        <v>35</v>
      </c>
      <c r="H8" s="16">
        <v>57</v>
      </c>
      <c r="I8" s="16"/>
      <c r="J8" s="16">
        <v>2</v>
      </c>
      <c r="K8" s="16">
        <v>0</v>
      </c>
      <c r="L8" s="16">
        <v>1</v>
      </c>
      <c r="M8" s="16" t="s">
        <v>73</v>
      </c>
      <c r="N8" s="16" t="s">
        <v>73</v>
      </c>
      <c r="O8" s="16" t="s">
        <v>73</v>
      </c>
      <c r="P8" s="16" t="s">
        <v>73</v>
      </c>
      <c r="Q8" s="16">
        <v>6</v>
      </c>
      <c r="R8" s="16" t="s">
        <v>73</v>
      </c>
      <c r="S8" s="72" t="s">
        <v>146</v>
      </c>
      <c r="T8" s="49">
        <v>3625</v>
      </c>
      <c r="U8" s="49">
        <v>2890</v>
      </c>
      <c r="V8" s="65">
        <f t="shared" ref="V8:V18" si="1">ABS(U8-T8)</f>
        <v>735</v>
      </c>
    </row>
    <row r="9" spans="1:23" x14ac:dyDescent="0.3">
      <c r="A9" s="16" t="s">
        <v>38</v>
      </c>
      <c r="B9" s="16" t="s">
        <v>70</v>
      </c>
      <c r="C9" s="16">
        <v>38327</v>
      </c>
      <c r="D9" s="16">
        <v>4</v>
      </c>
      <c r="E9" s="16">
        <v>18510</v>
      </c>
      <c r="F9" s="16" t="s">
        <v>23</v>
      </c>
      <c r="G9" s="16" t="s">
        <v>35</v>
      </c>
      <c r="H9" s="16">
        <v>58</v>
      </c>
      <c r="I9" s="16"/>
      <c r="J9" s="16">
        <v>2</v>
      </c>
      <c r="K9" s="16">
        <v>0</v>
      </c>
      <c r="L9" s="16">
        <v>1</v>
      </c>
      <c r="M9" s="16" t="s">
        <v>73</v>
      </c>
      <c r="N9" s="16" t="s">
        <v>73</v>
      </c>
      <c r="O9" s="16" t="s">
        <v>73</v>
      </c>
      <c r="P9" s="16" t="s">
        <v>93</v>
      </c>
      <c r="Q9" s="16">
        <v>6</v>
      </c>
      <c r="R9" s="16" t="s">
        <v>73</v>
      </c>
      <c r="S9" s="72" t="s">
        <v>128</v>
      </c>
      <c r="T9" s="49">
        <v>2735</v>
      </c>
      <c r="U9" s="49">
        <v>1910</v>
      </c>
      <c r="V9" s="65">
        <f t="shared" si="1"/>
        <v>825</v>
      </c>
    </row>
    <row r="10" spans="1:23" x14ac:dyDescent="0.3">
      <c r="A10" s="16" t="s">
        <v>38</v>
      </c>
      <c r="B10" s="16" t="s">
        <v>70</v>
      </c>
      <c r="C10" s="16">
        <v>38327</v>
      </c>
      <c r="D10" s="16">
        <v>4</v>
      </c>
      <c r="E10" s="16">
        <v>18510</v>
      </c>
      <c r="F10" s="16" t="s">
        <v>23</v>
      </c>
      <c r="G10" s="16" t="s">
        <v>35</v>
      </c>
      <c r="H10" s="16">
        <v>58</v>
      </c>
      <c r="I10" s="16" t="s">
        <v>25</v>
      </c>
      <c r="J10" s="16">
        <v>1</v>
      </c>
      <c r="K10" s="16">
        <v>0</v>
      </c>
      <c r="L10" s="16">
        <v>1</v>
      </c>
      <c r="M10" s="16" t="s">
        <v>73</v>
      </c>
      <c r="N10" s="16" t="s">
        <v>73</v>
      </c>
      <c r="O10" s="16" t="s">
        <v>73</v>
      </c>
      <c r="P10" s="16" t="s">
        <v>73</v>
      </c>
      <c r="Q10" s="16">
        <v>6</v>
      </c>
      <c r="R10" s="16" t="s">
        <v>73</v>
      </c>
      <c r="S10" s="72" t="s">
        <v>131</v>
      </c>
      <c r="T10" s="49">
        <v>4395</v>
      </c>
      <c r="U10" s="49">
        <v>3625</v>
      </c>
      <c r="V10" s="65">
        <f t="shared" si="1"/>
        <v>770</v>
      </c>
    </row>
    <row r="11" spans="1:23" x14ac:dyDescent="0.3">
      <c r="A11" s="16" t="s">
        <v>38</v>
      </c>
      <c r="B11" s="16" t="s">
        <v>70</v>
      </c>
      <c r="C11" s="16">
        <v>38327</v>
      </c>
      <c r="D11" s="16">
        <v>4</v>
      </c>
      <c r="E11" s="16">
        <v>18510</v>
      </c>
      <c r="F11" s="16" t="s">
        <v>23</v>
      </c>
      <c r="G11" s="16" t="s">
        <v>35</v>
      </c>
      <c r="H11" s="16">
        <v>59</v>
      </c>
      <c r="I11" s="16"/>
      <c r="J11" s="16">
        <v>2</v>
      </c>
      <c r="K11" s="16">
        <v>0</v>
      </c>
      <c r="L11" s="16">
        <v>1</v>
      </c>
      <c r="M11" s="16" t="s">
        <v>73</v>
      </c>
      <c r="N11" s="16" t="s">
        <v>73</v>
      </c>
      <c r="O11" s="16" t="s">
        <v>73</v>
      </c>
      <c r="P11" s="16" t="s">
        <v>73</v>
      </c>
      <c r="Q11" s="16"/>
      <c r="R11" s="16" t="s">
        <v>73</v>
      </c>
      <c r="S11" s="72" t="s">
        <v>128</v>
      </c>
      <c r="T11" s="49"/>
      <c r="U11" s="49"/>
      <c r="V11" s="65">
        <f t="shared" si="1"/>
        <v>0</v>
      </c>
    </row>
    <row r="12" spans="1:23" x14ac:dyDescent="0.3">
      <c r="A12" s="16" t="s">
        <v>38</v>
      </c>
      <c r="B12" s="16" t="s">
        <v>70</v>
      </c>
      <c r="C12" s="16">
        <v>38327</v>
      </c>
      <c r="D12" s="16">
        <v>4</v>
      </c>
      <c r="E12" s="16">
        <v>18510</v>
      </c>
      <c r="F12" s="16" t="s">
        <v>23</v>
      </c>
      <c r="G12" s="16" t="s">
        <v>35</v>
      </c>
      <c r="H12" s="16">
        <v>60</v>
      </c>
      <c r="I12" s="16"/>
      <c r="J12" s="16">
        <v>2</v>
      </c>
      <c r="K12" s="16">
        <v>0</v>
      </c>
      <c r="L12" s="16">
        <v>1</v>
      </c>
      <c r="M12" s="16" t="s">
        <v>73</v>
      </c>
      <c r="N12" s="16" t="s">
        <v>73</v>
      </c>
      <c r="O12" s="16" t="s">
        <v>73</v>
      </c>
      <c r="P12" s="16" t="s">
        <v>73</v>
      </c>
      <c r="Q12" s="16">
        <v>7</v>
      </c>
      <c r="R12" s="16" t="s">
        <v>73</v>
      </c>
      <c r="S12" s="73">
        <v>43536</v>
      </c>
      <c r="T12" s="49">
        <v>6037</v>
      </c>
      <c r="U12" s="49">
        <v>5040</v>
      </c>
      <c r="V12" s="65">
        <f t="shared" si="1"/>
        <v>997</v>
      </c>
    </row>
    <row r="13" spans="1:23" x14ac:dyDescent="0.3">
      <c r="A13" s="16" t="s">
        <v>38</v>
      </c>
      <c r="B13" s="16" t="s">
        <v>70</v>
      </c>
      <c r="C13" s="16">
        <v>38327</v>
      </c>
      <c r="D13" s="16">
        <v>4</v>
      </c>
      <c r="E13" s="16">
        <v>18510</v>
      </c>
      <c r="F13" s="16" t="s">
        <v>23</v>
      </c>
      <c r="G13" s="16" t="s">
        <v>35</v>
      </c>
      <c r="H13" s="16">
        <v>61</v>
      </c>
      <c r="I13" s="16"/>
      <c r="J13" s="16">
        <v>1</v>
      </c>
      <c r="K13" s="16">
        <v>0</v>
      </c>
      <c r="L13" s="16">
        <v>1</v>
      </c>
      <c r="M13" s="16" t="s">
        <v>73</v>
      </c>
      <c r="N13" s="16" t="s">
        <v>73</v>
      </c>
      <c r="O13" s="16" t="s">
        <v>73</v>
      </c>
      <c r="P13" s="16" t="s">
        <v>73</v>
      </c>
      <c r="Q13" s="16">
        <v>6</v>
      </c>
      <c r="R13" s="16" t="s">
        <v>73</v>
      </c>
      <c r="S13" s="72" t="s">
        <v>130</v>
      </c>
      <c r="T13" s="49">
        <v>1910</v>
      </c>
      <c r="U13" s="49">
        <v>770</v>
      </c>
      <c r="V13" s="65">
        <f t="shared" si="1"/>
        <v>1140</v>
      </c>
    </row>
    <row r="14" spans="1:23" x14ac:dyDescent="0.3">
      <c r="A14" s="16" t="s">
        <v>38</v>
      </c>
      <c r="B14" s="16" t="s">
        <v>70</v>
      </c>
      <c r="C14" s="16">
        <v>38327</v>
      </c>
      <c r="D14" s="16">
        <v>4</v>
      </c>
      <c r="E14" s="16">
        <v>18510</v>
      </c>
      <c r="F14" s="16" t="s">
        <v>23</v>
      </c>
      <c r="G14" s="16" t="s">
        <v>35</v>
      </c>
      <c r="H14" s="16">
        <v>64</v>
      </c>
      <c r="I14" s="16"/>
      <c r="J14" s="16">
        <v>2</v>
      </c>
      <c r="K14" s="16">
        <v>0</v>
      </c>
      <c r="L14" s="16">
        <v>1</v>
      </c>
      <c r="M14" s="16" t="s">
        <v>93</v>
      </c>
      <c r="N14" s="16" t="s">
        <v>93</v>
      </c>
      <c r="O14" s="16" t="s">
        <v>93</v>
      </c>
      <c r="P14" s="16" t="s">
        <v>93</v>
      </c>
      <c r="Q14" s="16"/>
      <c r="R14" s="16" t="s">
        <v>73</v>
      </c>
      <c r="S14" s="73">
        <v>43705</v>
      </c>
      <c r="T14" s="29"/>
      <c r="U14" s="29"/>
      <c r="V14" s="65">
        <f t="shared" si="1"/>
        <v>0</v>
      </c>
    </row>
    <row r="15" spans="1:23" x14ac:dyDescent="0.3">
      <c r="A15" s="16" t="s">
        <v>38</v>
      </c>
      <c r="B15" s="16" t="s">
        <v>70</v>
      </c>
      <c r="C15" s="16">
        <v>38327</v>
      </c>
      <c r="D15" s="16">
        <v>4</v>
      </c>
      <c r="E15" s="16">
        <v>18510</v>
      </c>
      <c r="F15" s="16" t="s">
        <v>23</v>
      </c>
      <c r="G15" s="16" t="s">
        <v>35</v>
      </c>
      <c r="H15" s="16">
        <v>52</v>
      </c>
      <c r="I15" s="16"/>
      <c r="J15" s="16">
        <v>1</v>
      </c>
      <c r="K15" s="16">
        <v>0</v>
      </c>
      <c r="L15" s="16"/>
      <c r="M15" s="16" t="s">
        <v>93</v>
      </c>
      <c r="N15" s="16" t="s">
        <v>93</v>
      </c>
      <c r="O15" s="16" t="s">
        <v>93</v>
      </c>
      <c r="P15" s="16" t="s">
        <v>93</v>
      </c>
      <c r="Q15" s="16"/>
      <c r="R15" s="16" t="s">
        <v>93</v>
      </c>
      <c r="S15" s="74">
        <v>43725</v>
      </c>
      <c r="T15" s="29">
        <v>2676</v>
      </c>
      <c r="U15" s="29">
        <v>3510</v>
      </c>
      <c r="V15" s="65">
        <v>834</v>
      </c>
      <c r="W15" s="100" t="s">
        <v>212</v>
      </c>
    </row>
    <row r="16" spans="1:23" x14ac:dyDescent="0.3">
      <c r="A16" s="16" t="s">
        <v>38</v>
      </c>
      <c r="B16" s="16" t="s">
        <v>70</v>
      </c>
      <c r="C16" s="16">
        <v>38327</v>
      </c>
      <c r="D16" s="16">
        <v>4</v>
      </c>
      <c r="E16" s="16">
        <v>18510</v>
      </c>
      <c r="F16" s="16" t="s">
        <v>23</v>
      </c>
      <c r="G16" s="16" t="s">
        <v>47</v>
      </c>
      <c r="H16" s="16">
        <v>30</v>
      </c>
      <c r="I16" s="16"/>
      <c r="J16" s="16">
        <v>1</v>
      </c>
      <c r="K16" s="16">
        <v>0</v>
      </c>
      <c r="L16" s="16">
        <v>1</v>
      </c>
      <c r="M16" s="16" t="s">
        <v>73</v>
      </c>
      <c r="N16" s="16" t="s">
        <v>73</v>
      </c>
      <c r="O16" s="16" t="s">
        <v>73</v>
      </c>
      <c r="P16" s="16" t="s">
        <v>73</v>
      </c>
      <c r="Q16" s="16">
        <v>8</v>
      </c>
      <c r="R16" s="16" t="s">
        <v>73</v>
      </c>
      <c r="S16" s="72" t="s">
        <v>123</v>
      </c>
      <c r="T16" s="29">
        <v>4125</v>
      </c>
      <c r="U16" s="29">
        <v>3943</v>
      </c>
      <c r="V16" s="65">
        <f t="shared" si="1"/>
        <v>182</v>
      </c>
    </row>
    <row r="17" spans="1:22" x14ac:dyDescent="0.3">
      <c r="A17" s="16" t="s">
        <v>38</v>
      </c>
      <c r="B17" s="16" t="s">
        <v>70</v>
      </c>
      <c r="C17" s="16">
        <v>38327</v>
      </c>
      <c r="D17" s="16">
        <v>4</v>
      </c>
      <c r="E17" s="16">
        <v>18510</v>
      </c>
      <c r="F17" s="16" t="s">
        <v>23</v>
      </c>
      <c r="G17" s="16" t="s">
        <v>47</v>
      </c>
      <c r="H17" s="16">
        <v>31</v>
      </c>
      <c r="I17" s="16"/>
      <c r="J17" s="16">
        <v>1</v>
      </c>
      <c r="K17" s="16">
        <v>0</v>
      </c>
      <c r="L17" s="16">
        <v>1</v>
      </c>
      <c r="M17" s="16" t="s">
        <v>73</v>
      </c>
      <c r="N17" s="16" t="s">
        <v>73</v>
      </c>
      <c r="O17" s="16" t="s">
        <v>73</v>
      </c>
      <c r="P17" s="16" t="s">
        <v>73</v>
      </c>
      <c r="Q17" s="16">
        <v>8</v>
      </c>
      <c r="R17" s="16" t="s">
        <v>73</v>
      </c>
      <c r="S17" s="72" t="s">
        <v>128</v>
      </c>
      <c r="T17" s="29">
        <v>4291</v>
      </c>
      <c r="U17" s="29">
        <v>4125</v>
      </c>
      <c r="V17" s="65">
        <f t="shared" si="1"/>
        <v>166</v>
      </c>
    </row>
    <row r="18" spans="1:22" x14ac:dyDescent="0.3">
      <c r="A18" s="16" t="s">
        <v>38</v>
      </c>
      <c r="B18" s="16" t="s">
        <v>70</v>
      </c>
      <c r="C18" s="16">
        <v>38327</v>
      </c>
      <c r="D18" s="16">
        <v>4</v>
      </c>
      <c r="E18" s="16">
        <v>18510</v>
      </c>
      <c r="F18" s="16" t="s">
        <v>23</v>
      </c>
      <c r="G18" s="16" t="s">
        <v>47</v>
      </c>
      <c r="H18" s="16">
        <v>32</v>
      </c>
      <c r="I18" s="16"/>
      <c r="J18" s="16">
        <v>1</v>
      </c>
      <c r="K18" s="16">
        <v>0</v>
      </c>
      <c r="L18" s="16">
        <v>1</v>
      </c>
      <c r="M18" s="16" t="s">
        <v>93</v>
      </c>
      <c r="N18" s="16" t="s">
        <v>93</v>
      </c>
      <c r="O18" s="16" t="s">
        <v>93</v>
      </c>
      <c r="P18" s="16" t="s">
        <v>93</v>
      </c>
      <c r="Q18" s="16"/>
      <c r="R18" s="16" t="s">
        <v>93</v>
      </c>
      <c r="S18" s="73">
        <v>43711</v>
      </c>
      <c r="T18" s="29"/>
      <c r="U18" s="29"/>
      <c r="V18" s="65">
        <f t="shared" si="1"/>
        <v>0</v>
      </c>
    </row>
    <row r="19" spans="1:22" x14ac:dyDescent="0.3">
      <c r="A19" s="16"/>
      <c r="B19" s="16"/>
      <c r="C19" s="16"/>
      <c r="D19" s="16"/>
      <c r="E19" s="16"/>
      <c r="F19" s="16" t="s">
        <v>192</v>
      </c>
      <c r="G19" s="16" t="s">
        <v>69</v>
      </c>
      <c r="H19" s="16">
        <v>1</v>
      </c>
      <c r="I19" s="16" t="s">
        <v>25</v>
      </c>
      <c r="J19" s="16"/>
      <c r="K19" s="16"/>
      <c r="L19" s="16" t="s">
        <v>93</v>
      </c>
      <c r="M19" s="16" t="s">
        <v>93</v>
      </c>
      <c r="N19" s="16" t="s">
        <v>93</v>
      </c>
      <c r="O19" s="16" t="s">
        <v>93</v>
      </c>
      <c r="P19" s="16" t="s">
        <v>93</v>
      </c>
      <c r="Q19" s="16"/>
      <c r="R19" s="16" t="s">
        <v>93</v>
      </c>
      <c r="S19" s="73">
        <v>43706</v>
      </c>
      <c r="T19" s="29"/>
      <c r="U19" s="29"/>
      <c r="V19" s="65"/>
    </row>
    <row r="20" spans="1:22" x14ac:dyDescent="0.3">
      <c r="A20" s="16"/>
      <c r="B20" s="16"/>
      <c r="C20" s="16"/>
      <c r="D20" s="16"/>
      <c r="E20" s="16"/>
      <c r="F20" s="16" t="s">
        <v>193</v>
      </c>
      <c r="G20" s="16" t="s">
        <v>69</v>
      </c>
      <c r="H20" s="16">
        <v>1</v>
      </c>
      <c r="I20" s="16" t="s">
        <v>26</v>
      </c>
      <c r="J20" s="16"/>
      <c r="K20" s="16"/>
      <c r="L20" s="16" t="s">
        <v>93</v>
      </c>
      <c r="M20" s="16" t="s">
        <v>93</v>
      </c>
      <c r="N20" s="16" t="s">
        <v>93</v>
      </c>
      <c r="O20" s="16" t="s">
        <v>93</v>
      </c>
      <c r="P20" s="16" t="s">
        <v>93</v>
      </c>
      <c r="Q20" s="16"/>
      <c r="R20" s="16" t="s">
        <v>93</v>
      </c>
      <c r="S20" s="73">
        <v>43706</v>
      </c>
      <c r="T20" s="29"/>
      <c r="U20" s="29"/>
      <c r="V20" s="65"/>
    </row>
    <row r="21" spans="1:22" x14ac:dyDescent="0.3">
      <c r="A21" s="16"/>
      <c r="B21" s="16"/>
      <c r="C21" s="16"/>
      <c r="D21" s="16"/>
      <c r="E21" s="16"/>
      <c r="F21" s="16" t="s">
        <v>194</v>
      </c>
      <c r="G21" s="16" t="s">
        <v>69</v>
      </c>
      <c r="H21" s="16">
        <v>1</v>
      </c>
      <c r="I21" s="16" t="s">
        <v>36</v>
      </c>
      <c r="J21" s="16"/>
      <c r="K21" s="16"/>
      <c r="L21" s="16" t="s">
        <v>93</v>
      </c>
      <c r="M21" s="16" t="s">
        <v>93</v>
      </c>
      <c r="N21" s="16" t="s">
        <v>93</v>
      </c>
      <c r="O21" s="16" t="s">
        <v>93</v>
      </c>
      <c r="P21" s="16" t="s">
        <v>93</v>
      </c>
      <c r="Q21" s="16"/>
      <c r="R21" s="16" t="s">
        <v>93</v>
      </c>
      <c r="S21" s="73">
        <v>43706</v>
      </c>
      <c r="T21" s="29"/>
      <c r="U21" s="29"/>
      <c r="V21" s="65"/>
    </row>
    <row r="22" spans="1:22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68"/>
      <c r="T22" s="51" t="s">
        <v>80</v>
      </c>
      <c r="U22" s="50"/>
      <c r="V22" s="52">
        <f>SUM(V3:V18)</f>
        <v>6309</v>
      </c>
    </row>
    <row r="23" spans="1:22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68"/>
      <c r="T23" s="29"/>
      <c r="U23" s="29"/>
      <c r="V23" s="49"/>
    </row>
    <row r="24" spans="1:22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68"/>
      <c r="T24" s="29"/>
      <c r="U24" s="29"/>
      <c r="V24" s="49"/>
    </row>
    <row r="25" spans="1:22" ht="15" x14ac:dyDescent="0.2">
      <c r="A25" s="15"/>
      <c r="B25" s="15"/>
      <c r="C25" s="15"/>
      <c r="D25" s="15"/>
      <c r="E25" s="15"/>
      <c r="F25" s="19" t="s">
        <v>32</v>
      </c>
      <c r="G25" s="20">
        <f>COUNTA(G3:G18)</f>
        <v>16</v>
      </c>
      <c r="H25" s="20"/>
      <c r="I25" s="20"/>
      <c r="J25" s="20"/>
      <c r="K25" s="21" t="s">
        <v>33</v>
      </c>
      <c r="L25" s="20">
        <f t="shared" ref="L25:R25" si="2">COUNTA(L3:L18)</f>
        <v>13</v>
      </c>
      <c r="M25" s="20">
        <f t="shared" si="2"/>
        <v>15</v>
      </c>
      <c r="N25" s="20">
        <f t="shared" si="2"/>
        <v>15</v>
      </c>
      <c r="O25" s="20">
        <f t="shared" si="2"/>
        <v>15</v>
      </c>
      <c r="P25" s="20">
        <f t="shared" si="2"/>
        <v>15</v>
      </c>
      <c r="Q25" s="20"/>
      <c r="R25" s="20">
        <f t="shared" si="2"/>
        <v>15</v>
      </c>
      <c r="S25" s="29"/>
      <c r="T25" s="29"/>
      <c r="U25" s="29"/>
      <c r="V25" s="49"/>
    </row>
    <row r="27" spans="1:22" x14ac:dyDescent="0.3">
      <c r="B27" s="101"/>
      <c r="C27" s="101"/>
      <c r="D27" s="101"/>
      <c r="E27" s="101"/>
      <c r="F27" s="101" t="s">
        <v>215</v>
      </c>
      <c r="G27" s="101"/>
      <c r="H27" s="101"/>
      <c r="I27" s="101"/>
    </row>
    <row r="31" spans="1:22" x14ac:dyDescent="0.3">
      <c r="M31" s="66"/>
    </row>
    <row r="34" spans="21:21" x14ac:dyDescent="0.3">
      <c r="U34" s="59"/>
    </row>
  </sheetData>
  <mergeCells count="1">
    <mergeCell ref="T1:U1"/>
  </mergeCells>
  <pageMargins left="0.25" right="0.25" top="0.75" bottom="0.75" header="0.3" footer="0.3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6"/>
  <sheetViews>
    <sheetView topLeftCell="F7" workbookViewId="0">
      <selection activeCell="F38" sqref="A38:XFD38"/>
    </sheetView>
  </sheetViews>
  <sheetFormatPr baseColWidth="10" defaultColWidth="11.44140625" defaultRowHeight="14.4" x14ac:dyDescent="0.3"/>
  <cols>
    <col min="1" max="2" width="11.44140625" style="11"/>
    <col min="3" max="3" width="5.88671875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5" style="11" bestFit="1" customWidth="1"/>
    <col min="8" max="8" width="9.5546875" style="11" customWidth="1"/>
    <col min="9" max="9" width="8.33203125" style="11" bestFit="1" customWidth="1"/>
    <col min="10" max="10" width="7" style="11" customWidth="1"/>
    <col min="11" max="11" width="8.88671875" style="11" customWidth="1"/>
    <col min="12" max="12" width="8.109375" style="11" customWidth="1"/>
    <col min="13" max="13" width="15.109375" style="11" customWidth="1"/>
    <col min="14" max="14" width="11.5546875" style="11" customWidth="1"/>
    <col min="15" max="15" width="11.6640625" style="11" customWidth="1"/>
    <col min="16" max="16" width="17.44140625" style="11" customWidth="1"/>
    <col min="17" max="17" width="15.33203125" style="11" customWidth="1"/>
    <col min="18" max="18" width="27.109375" style="11" customWidth="1"/>
    <col min="19" max="19" width="34.109375" style="11" customWidth="1"/>
    <col min="20" max="20" width="13.44140625" style="11" customWidth="1"/>
    <col min="21" max="21" width="12.88671875" style="11" customWidth="1"/>
    <col min="22" max="22" width="12.44140625" style="11" customWidth="1"/>
    <col min="23" max="16384" width="11.44140625" style="11"/>
  </cols>
  <sheetData>
    <row r="1" spans="1:22" s="27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7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46" t="s">
        <v>0</v>
      </c>
      <c r="N2" s="46" t="s">
        <v>1</v>
      </c>
      <c r="O2" s="46" t="s">
        <v>2</v>
      </c>
      <c r="P2" s="46" t="s">
        <v>3</v>
      </c>
      <c r="Q2" s="46" t="s">
        <v>81</v>
      </c>
      <c r="R2" s="46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29</v>
      </c>
      <c r="B3" s="18" t="s">
        <v>30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24</v>
      </c>
      <c r="H3" s="18">
        <v>1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92" t="s">
        <v>191</v>
      </c>
      <c r="T3" s="49"/>
      <c r="U3" s="49"/>
      <c r="V3" s="49">
        <f t="shared" ref="V3:V14" si="0">ABS(T3-U3)</f>
        <v>0</v>
      </c>
    </row>
    <row r="4" spans="1:22" x14ac:dyDescent="0.3">
      <c r="A4" s="18" t="s">
        <v>29</v>
      </c>
      <c r="B4" s="18" t="s">
        <v>30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24</v>
      </c>
      <c r="H4" s="18">
        <v>2</v>
      </c>
      <c r="I4" s="18"/>
      <c r="J4" s="18"/>
      <c r="K4" s="18"/>
      <c r="L4" s="48">
        <v>1</v>
      </c>
      <c r="M4" s="18" t="s">
        <v>93</v>
      </c>
      <c r="N4" s="18" t="s">
        <v>93</v>
      </c>
      <c r="O4" s="18" t="s">
        <v>93</v>
      </c>
      <c r="P4" s="18" t="s">
        <v>93</v>
      </c>
      <c r="Q4" s="18"/>
      <c r="R4" s="18" t="s">
        <v>93</v>
      </c>
      <c r="S4" s="79">
        <v>43691</v>
      </c>
      <c r="T4" s="49"/>
      <c r="U4" s="49"/>
      <c r="V4" s="113">
        <v>261</v>
      </c>
    </row>
    <row r="5" spans="1:22" x14ac:dyDescent="0.3">
      <c r="A5" s="18" t="s">
        <v>29</v>
      </c>
      <c r="B5" s="18" t="s">
        <v>30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24</v>
      </c>
      <c r="H5" s="18">
        <v>3</v>
      </c>
      <c r="I5" s="18"/>
      <c r="J5" s="18">
        <v>3</v>
      </c>
      <c r="K5" s="18">
        <v>0</v>
      </c>
      <c r="L5" s="18">
        <v>1</v>
      </c>
      <c r="M5" s="18" t="s">
        <v>93</v>
      </c>
      <c r="N5" s="18" t="s">
        <v>93</v>
      </c>
      <c r="O5" s="18" t="s">
        <v>93</v>
      </c>
      <c r="P5" s="18" t="s">
        <v>93</v>
      </c>
      <c r="Q5" s="18"/>
      <c r="R5" s="18" t="s">
        <v>93</v>
      </c>
      <c r="S5" s="79">
        <v>43692</v>
      </c>
      <c r="T5" s="49"/>
      <c r="U5" s="49"/>
      <c r="V5" s="49">
        <v>235</v>
      </c>
    </row>
    <row r="6" spans="1:22" x14ac:dyDescent="0.3">
      <c r="A6" s="18" t="s">
        <v>29</v>
      </c>
      <c r="B6" s="18" t="s">
        <v>30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24</v>
      </c>
      <c r="H6" s="18">
        <v>4</v>
      </c>
      <c r="I6" s="18"/>
      <c r="J6" s="18">
        <v>12</v>
      </c>
      <c r="K6" s="18">
        <v>0</v>
      </c>
      <c r="L6" s="18">
        <v>1</v>
      </c>
      <c r="M6" s="18" t="s">
        <v>93</v>
      </c>
      <c r="N6" s="18" t="s">
        <v>93</v>
      </c>
      <c r="O6" s="18" t="s">
        <v>93</v>
      </c>
      <c r="P6" s="18" t="s">
        <v>93</v>
      </c>
      <c r="Q6" s="18"/>
      <c r="R6" s="18" t="s">
        <v>93</v>
      </c>
      <c r="S6" s="79">
        <v>43697</v>
      </c>
      <c r="T6" s="49"/>
      <c r="U6" s="49"/>
      <c r="V6" s="49">
        <v>228</v>
      </c>
    </row>
    <row r="7" spans="1:22" x14ac:dyDescent="0.3">
      <c r="A7" s="18" t="s">
        <v>29</v>
      </c>
      <c r="B7" s="18" t="s">
        <v>30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24</v>
      </c>
      <c r="H7" s="18">
        <v>5</v>
      </c>
      <c r="I7" s="18"/>
      <c r="J7" s="18"/>
      <c r="K7" s="18"/>
      <c r="L7" s="18">
        <v>1</v>
      </c>
      <c r="M7" s="18"/>
      <c r="N7" s="18" t="s">
        <v>93</v>
      </c>
      <c r="O7" s="18" t="s">
        <v>93</v>
      </c>
      <c r="P7" s="18" t="s">
        <v>93</v>
      </c>
      <c r="Q7" s="18"/>
      <c r="R7" s="18" t="s">
        <v>93</v>
      </c>
      <c r="S7" s="79">
        <v>43692</v>
      </c>
      <c r="T7" s="49"/>
      <c r="U7" s="49"/>
      <c r="V7" s="49">
        <v>205</v>
      </c>
    </row>
    <row r="8" spans="1:22" x14ac:dyDescent="0.3">
      <c r="A8" s="18" t="s">
        <v>29</v>
      </c>
      <c r="B8" s="18" t="s">
        <v>30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24</v>
      </c>
      <c r="H8" s="18">
        <v>6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48"/>
      <c r="T8" s="49"/>
      <c r="U8" s="49"/>
      <c r="V8" s="49">
        <f t="shared" si="0"/>
        <v>0</v>
      </c>
    </row>
    <row r="9" spans="1:22" x14ac:dyDescent="0.3">
      <c r="A9" s="18" t="s">
        <v>29</v>
      </c>
      <c r="B9" s="18" t="s">
        <v>30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24</v>
      </c>
      <c r="H9" s="18">
        <v>7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9"/>
      <c r="U9" s="49"/>
      <c r="V9" s="49">
        <f t="shared" si="0"/>
        <v>0</v>
      </c>
    </row>
    <row r="10" spans="1:22" x14ac:dyDescent="0.3">
      <c r="A10" s="18" t="s">
        <v>29</v>
      </c>
      <c r="B10" s="18" t="s">
        <v>30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24</v>
      </c>
      <c r="H10" s="18">
        <v>8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9"/>
      <c r="U10" s="49"/>
      <c r="V10" s="49">
        <f t="shared" si="0"/>
        <v>0</v>
      </c>
    </row>
    <row r="11" spans="1:22" x14ac:dyDescent="0.3">
      <c r="A11" s="18" t="s">
        <v>29</v>
      </c>
      <c r="B11" s="18" t="s">
        <v>30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24</v>
      </c>
      <c r="H11" s="18">
        <v>9</v>
      </c>
      <c r="I11" s="18" t="s">
        <v>25</v>
      </c>
      <c r="J11" s="18">
        <v>1</v>
      </c>
      <c r="K11" s="18">
        <v>0</v>
      </c>
      <c r="L11" s="18">
        <v>1</v>
      </c>
      <c r="M11" s="18" t="s">
        <v>73</v>
      </c>
      <c r="N11" s="18" t="s">
        <v>73</v>
      </c>
      <c r="O11" s="18" t="s">
        <v>73</v>
      </c>
      <c r="P11" s="18" t="s">
        <v>73</v>
      </c>
      <c r="Q11" s="18">
        <v>9</v>
      </c>
      <c r="R11" s="18" t="s">
        <v>73</v>
      </c>
      <c r="S11" s="79">
        <v>43579</v>
      </c>
      <c r="T11" s="49">
        <v>4660</v>
      </c>
      <c r="U11" s="49">
        <v>4218</v>
      </c>
      <c r="V11" s="49">
        <f t="shared" si="0"/>
        <v>442</v>
      </c>
    </row>
    <row r="12" spans="1:22" x14ac:dyDescent="0.3">
      <c r="A12" s="18" t="s">
        <v>29</v>
      </c>
      <c r="B12" s="18" t="s">
        <v>30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24</v>
      </c>
      <c r="H12" s="18">
        <v>9</v>
      </c>
      <c r="I12" s="18" t="s">
        <v>26</v>
      </c>
      <c r="J12" s="18">
        <v>1</v>
      </c>
      <c r="K12" s="18">
        <v>0</v>
      </c>
      <c r="L12" s="18">
        <v>1</v>
      </c>
      <c r="M12" s="18" t="s">
        <v>73</v>
      </c>
      <c r="N12" s="18" t="s">
        <v>73</v>
      </c>
      <c r="O12" s="18" t="s">
        <v>73</v>
      </c>
      <c r="P12" s="18" t="s">
        <v>73</v>
      </c>
      <c r="Q12" s="18">
        <v>9</v>
      </c>
      <c r="R12" s="18" t="s">
        <v>73</v>
      </c>
      <c r="S12" s="79">
        <v>43579</v>
      </c>
      <c r="T12" s="49">
        <v>4218</v>
      </c>
      <c r="U12" s="49">
        <v>3776</v>
      </c>
      <c r="V12" s="49">
        <f t="shared" si="0"/>
        <v>442</v>
      </c>
    </row>
    <row r="13" spans="1:22" x14ac:dyDescent="0.3">
      <c r="A13" s="18" t="s">
        <v>29</v>
      </c>
      <c r="B13" s="18" t="s">
        <v>30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24</v>
      </c>
      <c r="H13" s="18">
        <v>10</v>
      </c>
      <c r="I13" s="18"/>
      <c r="J13" s="18">
        <v>1</v>
      </c>
      <c r="K13" s="18">
        <v>0</v>
      </c>
      <c r="L13" s="18">
        <v>1</v>
      </c>
      <c r="M13" s="18" t="s">
        <v>73</v>
      </c>
      <c r="N13" s="18" t="s">
        <v>73</v>
      </c>
      <c r="O13" s="18" t="s">
        <v>73</v>
      </c>
      <c r="P13" s="18" t="s">
        <v>73</v>
      </c>
      <c r="Q13" s="18">
        <v>9</v>
      </c>
      <c r="R13" s="18" t="s">
        <v>73</v>
      </c>
      <c r="S13" s="79">
        <v>43598</v>
      </c>
      <c r="T13" s="49">
        <v>5030</v>
      </c>
      <c r="U13" s="49">
        <v>4660</v>
      </c>
      <c r="V13" s="49">
        <f t="shared" si="0"/>
        <v>370</v>
      </c>
    </row>
    <row r="14" spans="1:22" x14ac:dyDescent="0.3">
      <c r="A14" s="18" t="s">
        <v>29</v>
      </c>
      <c r="B14" s="18" t="s">
        <v>30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24</v>
      </c>
      <c r="H14" s="18">
        <v>11</v>
      </c>
      <c r="I14" s="18"/>
      <c r="J14" s="18">
        <v>1</v>
      </c>
      <c r="K14" s="18">
        <v>0</v>
      </c>
      <c r="L14" s="18"/>
      <c r="M14" s="18" t="s">
        <v>73</v>
      </c>
      <c r="N14" s="18" t="s">
        <v>73</v>
      </c>
      <c r="O14" s="18" t="s">
        <v>73</v>
      </c>
      <c r="P14" s="18" t="s">
        <v>73</v>
      </c>
      <c r="Q14" s="18">
        <v>9</v>
      </c>
      <c r="R14" s="18" t="s">
        <v>73</v>
      </c>
      <c r="S14" s="76" t="s">
        <v>159</v>
      </c>
      <c r="T14" s="49">
        <v>5388</v>
      </c>
      <c r="U14" s="49">
        <v>5030</v>
      </c>
      <c r="V14" s="49">
        <f t="shared" si="0"/>
        <v>358</v>
      </c>
    </row>
    <row r="15" spans="1:22" x14ac:dyDescent="0.3">
      <c r="A15" s="18" t="s">
        <v>29</v>
      </c>
      <c r="B15" s="18" t="s">
        <v>30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24</v>
      </c>
      <c r="H15" s="18">
        <v>12</v>
      </c>
      <c r="I15" s="18"/>
      <c r="J15" s="18">
        <v>1</v>
      </c>
      <c r="K15" s="18">
        <v>0</v>
      </c>
      <c r="L15" s="18">
        <v>1</v>
      </c>
      <c r="M15" s="18" t="s">
        <v>73</v>
      </c>
      <c r="N15" s="18" t="s">
        <v>73</v>
      </c>
      <c r="O15" s="18" t="s">
        <v>73</v>
      </c>
      <c r="P15" s="18" t="s">
        <v>73</v>
      </c>
      <c r="Q15" s="18">
        <v>9</v>
      </c>
      <c r="R15" s="18" t="s">
        <v>73</v>
      </c>
      <c r="S15" s="79">
        <v>43572</v>
      </c>
      <c r="T15" s="49">
        <v>5738</v>
      </c>
      <c r="U15" s="49">
        <v>5388</v>
      </c>
      <c r="V15" s="49">
        <f>ABS(T15-U15)</f>
        <v>350</v>
      </c>
    </row>
    <row r="16" spans="1:22" x14ac:dyDescent="0.3">
      <c r="A16" s="18" t="s">
        <v>29</v>
      </c>
      <c r="B16" s="18" t="s">
        <v>30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24</v>
      </c>
      <c r="H16" s="18">
        <v>13</v>
      </c>
      <c r="I16" s="18"/>
      <c r="J16" s="18">
        <v>1</v>
      </c>
      <c r="K16" s="18">
        <v>0</v>
      </c>
      <c r="L16" s="18">
        <v>1</v>
      </c>
      <c r="M16" s="18" t="s">
        <v>73</v>
      </c>
      <c r="N16" s="18" t="s">
        <v>73</v>
      </c>
      <c r="O16" s="18" t="s">
        <v>73</v>
      </c>
      <c r="P16" s="18" t="s">
        <v>73</v>
      </c>
      <c r="Q16" s="18">
        <v>8</v>
      </c>
      <c r="R16" s="18" t="s">
        <v>73</v>
      </c>
      <c r="S16" s="76" t="s">
        <v>158</v>
      </c>
      <c r="T16" s="49">
        <v>672</v>
      </c>
      <c r="U16" s="49">
        <v>353</v>
      </c>
      <c r="V16" s="49">
        <f t="shared" ref="V16:V60" si="1">ABS(T16-U16)</f>
        <v>319</v>
      </c>
    </row>
    <row r="17" spans="1:22" x14ac:dyDescent="0.3">
      <c r="A17" s="18" t="s">
        <v>29</v>
      </c>
      <c r="B17" s="18" t="s">
        <v>30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24</v>
      </c>
      <c r="H17" s="18">
        <v>14</v>
      </c>
      <c r="I17" s="18"/>
      <c r="J17" s="18">
        <v>1</v>
      </c>
      <c r="K17" s="18">
        <v>0</v>
      </c>
      <c r="L17" s="18">
        <v>1</v>
      </c>
      <c r="M17" s="18" t="s">
        <v>73</v>
      </c>
      <c r="N17" s="18" t="s">
        <v>73</v>
      </c>
      <c r="O17" s="18" t="s">
        <v>73</v>
      </c>
      <c r="P17" s="18" t="s">
        <v>73</v>
      </c>
      <c r="Q17" s="18">
        <v>8</v>
      </c>
      <c r="R17" s="18" t="s">
        <v>73</v>
      </c>
      <c r="S17" s="76" t="s">
        <v>148</v>
      </c>
      <c r="T17" s="49">
        <v>954</v>
      </c>
      <c r="U17" s="49">
        <v>672</v>
      </c>
      <c r="V17" s="49">
        <f t="shared" si="1"/>
        <v>282</v>
      </c>
    </row>
    <row r="18" spans="1:22" x14ac:dyDescent="0.3">
      <c r="A18" s="18" t="s">
        <v>29</v>
      </c>
      <c r="B18" s="18" t="s">
        <v>30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24</v>
      </c>
      <c r="H18" s="18">
        <v>15</v>
      </c>
      <c r="I18" s="18"/>
      <c r="J18" s="18">
        <v>4</v>
      </c>
      <c r="K18" s="18">
        <v>1</v>
      </c>
      <c r="L18" s="18"/>
      <c r="M18" s="18" t="s">
        <v>73</v>
      </c>
      <c r="N18" s="18" t="s">
        <v>73</v>
      </c>
      <c r="O18" s="18" t="s">
        <v>73</v>
      </c>
      <c r="P18" s="18" t="s">
        <v>73</v>
      </c>
      <c r="Q18" s="18">
        <v>8</v>
      </c>
      <c r="R18" s="18" t="s">
        <v>73</v>
      </c>
      <c r="S18" s="76" t="s">
        <v>142</v>
      </c>
      <c r="T18" s="49">
        <v>1237</v>
      </c>
      <c r="U18" s="49">
        <v>954</v>
      </c>
      <c r="V18" s="49">
        <f t="shared" si="1"/>
        <v>283</v>
      </c>
    </row>
    <row r="19" spans="1:22" x14ac:dyDescent="0.3">
      <c r="A19" s="18" t="s">
        <v>29</v>
      </c>
      <c r="B19" s="18" t="s">
        <v>30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24</v>
      </c>
      <c r="H19" s="18">
        <v>16</v>
      </c>
      <c r="I19" s="18"/>
      <c r="J19" s="18">
        <v>2</v>
      </c>
      <c r="K19" s="18">
        <v>0</v>
      </c>
      <c r="L19" s="18">
        <v>1</v>
      </c>
      <c r="M19" s="18" t="s">
        <v>73</v>
      </c>
      <c r="N19" s="18" t="s">
        <v>73</v>
      </c>
      <c r="O19" s="18" t="s">
        <v>73</v>
      </c>
      <c r="P19" s="18" t="s">
        <v>73</v>
      </c>
      <c r="Q19" s="18">
        <v>8</v>
      </c>
      <c r="R19" s="18" t="s">
        <v>73</v>
      </c>
      <c r="S19" s="76" t="s">
        <v>135</v>
      </c>
      <c r="T19" s="49">
        <v>1505</v>
      </c>
      <c r="U19" s="49">
        <v>1237</v>
      </c>
      <c r="V19" s="49">
        <f t="shared" si="1"/>
        <v>268</v>
      </c>
    </row>
    <row r="20" spans="1:22" s="59" customFormat="1" x14ac:dyDescent="0.3">
      <c r="A20" s="18" t="s">
        <v>29</v>
      </c>
      <c r="B20" s="18" t="s">
        <v>30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24</v>
      </c>
      <c r="H20" s="18">
        <v>17</v>
      </c>
      <c r="I20" s="18"/>
      <c r="J20" s="18">
        <v>3</v>
      </c>
      <c r="K20" s="18">
        <v>0</v>
      </c>
      <c r="L20" s="18">
        <v>1</v>
      </c>
      <c r="M20" s="18" t="s">
        <v>73</v>
      </c>
      <c r="N20" s="18" t="s">
        <v>73</v>
      </c>
      <c r="O20" s="18" t="s">
        <v>73</v>
      </c>
      <c r="P20" s="18" t="s">
        <v>73</v>
      </c>
      <c r="Q20" s="18">
        <v>8</v>
      </c>
      <c r="R20" s="18" t="s">
        <v>73</v>
      </c>
      <c r="S20" s="76" t="s">
        <v>142</v>
      </c>
      <c r="T20" s="49">
        <v>1999</v>
      </c>
      <c r="U20" s="49">
        <v>1742</v>
      </c>
      <c r="V20" s="49">
        <f t="shared" si="1"/>
        <v>257</v>
      </c>
    </row>
    <row r="21" spans="1:22" x14ac:dyDescent="0.3">
      <c r="A21" s="18" t="s">
        <v>29</v>
      </c>
      <c r="B21" s="18" t="s">
        <v>30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24</v>
      </c>
      <c r="H21" s="18">
        <v>18</v>
      </c>
      <c r="I21" s="18"/>
      <c r="J21" s="18">
        <v>1</v>
      </c>
      <c r="K21" s="18">
        <v>0</v>
      </c>
      <c r="L21" s="18">
        <v>1</v>
      </c>
      <c r="M21" s="18" t="s">
        <v>73</v>
      </c>
      <c r="N21" s="18" t="s">
        <v>73</v>
      </c>
      <c r="O21" s="18" t="s">
        <v>73</v>
      </c>
      <c r="P21" s="18" t="s">
        <v>73</v>
      </c>
      <c r="Q21" s="18">
        <v>8</v>
      </c>
      <c r="R21" s="18" t="s">
        <v>73</v>
      </c>
      <c r="S21" s="76" t="s">
        <v>143</v>
      </c>
      <c r="T21" s="49">
        <v>1742</v>
      </c>
      <c r="U21" s="49">
        <v>1505</v>
      </c>
      <c r="V21" s="49">
        <f t="shared" si="1"/>
        <v>237</v>
      </c>
    </row>
    <row r="22" spans="1:22" x14ac:dyDescent="0.3">
      <c r="A22" s="18" t="s">
        <v>29</v>
      </c>
      <c r="B22" s="18" t="s">
        <v>30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24</v>
      </c>
      <c r="H22" s="18">
        <v>19</v>
      </c>
      <c r="I22" s="18"/>
      <c r="J22" s="18">
        <v>1</v>
      </c>
      <c r="K22" s="18">
        <v>0</v>
      </c>
      <c r="L22" s="18">
        <v>1</v>
      </c>
      <c r="M22" s="18" t="s">
        <v>73</v>
      </c>
      <c r="N22" s="18" t="s">
        <v>73</v>
      </c>
      <c r="O22" s="18" t="s">
        <v>73</v>
      </c>
      <c r="P22" s="18" t="s">
        <v>73</v>
      </c>
      <c r="Q22" s="18">
        <v>8</v>
      </c>
      <c r="R22" s="18" t="s">
        <v>73</v>
      </c>
      <c r="S22" s="76" t="s">
        <v>148</v>
      </c>
      <c r="T22" s="49">
        <v>2438</v>
      </c>
      <c r="U22" s="49">
        <v>2200</v>
      </c>
      <c r="V22" s="49">
        <f t="shared" si="1"/>
        <v>238</v>
      </c>
    </row>
    <row r="23" spans="1:22" x14ac:dyDescent="0.3">
      <c r="A23" s="18" t="s">
        <v>29</v>
      </c>
      <c r="B23" s="18" t="s">
        <v>30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24</v>
      </c>
      <c r="H23" s="18">
        <v>20</v>
      </c>
      <c r="I23" s="18"/>
      <c r="J23" s="18">
        <v>1</v>
      </c>
      <c r="K23" s="18">
        <v>0</v>
      </c>
      <c r="L23" s="18">
        <v>1</v>
      </c>
      <c r="M23" s="18" t="s">
        <v>73</v>
      </c>
      <c r="N23" s="18" t="s">
        <v>73</v>
      </c>
      <c r="O23" s="18" t="s">
        <v>73</v>
      </c>
      <c r="P23" s="18" t="s">
        <v>73</v>
      </c>
      <c r="Q23" s="18">
        <v>8</v>
      </c>
      <c r="R23" s="18" t="s">
        <v>73</v>
      </c>
      <c r="S23" s="76" t="s">
        <v>148</v>
      </c>
      <c r="T23" s="49">
        <v>2200</v>
      </c>
      <c r="U23" s="49">
        <v>1999</v>
      </c>
      <c r="V23" s="49">
        <f t="shared" si="1"/>
        <v>201</v>
      </c>
    </row>
    <row r="24" spans="1:22" x14ac:dyDescent="0.3">
      <c r="A24" s="18" t="s">
        <v>29</v>
      </c>
      <c r="B24" s="18" t="s">
        <v>30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24</v>
      </c>
      <c r="H24" s="18">
        <v>20</v>
      </c>
      <c r="I24" s="18" t="s">
        <v>25</v>
      </c>
      <c r="J24" s="18">
        <v>1</v>
      </c>
      <c r="K24" s="18">
        <v>0</v>
      </c>
      <c r="L24" s="48"/>
      <c r="M24" s="18"/>
      <c r="N24" s="18"/>
      <c r="O24" s="18"/>
      <c r="P24" s="18"/>
      <c r="Q24" s="18"/>
      <c r="R24" s="18"/>
      <c r="S24" s="18"/>
      <c r="T24" s="49"/>
      <c r="U24" s="49"/>
      <c r="V24" s="49">
        <f t="shared" si="1"/>
        <v>0</v>
      </c>
    </row>
    <row r="25" spans="1:22" x14ac:dyDescent="0.3">
      <c r="A25" s="18" t="s">
        <v>29</v>
      </c>
      <c r="B25" s="18" t="s">
        <v>30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24</v>
      </c>
      <c r="H25" s="18">
        <v>21</v>
      </c>
      <c r="I25" s="18"/>
      <c r="J25" s="18">
        <v>2</v>
      </c>
      <c r="K25" s="18">
        <v>0</v>
      </c>
      <c r="L25" s="48">
        <v>1</v>
      </c>
      <c r="M25" s="18" t="s">
        <v>73</v>
      </c>
      <c r="N25" s="18" t="s">
        <v>73</v>
      </c>
      <c r="O25" s="18" t="s">
        <v>73</v>
      </c>
      <c r="P25" s="18" t="s">
        <v>73</v>
      </c>
      <c r="Q25" s="18">
        <v>8</v>
      </c>
      <c r="R25" s="18" t="s">
        <v>73</v>
      </c>
      <c r="S25" s="76" t="s">
        <v>142</v>
      </c>
      <c r="T25" s="49">
        <v>3356</v>
      </c>
      <c r="U25" s="49">
        <v>3139</v>
      </c>
      <c r="V25" s="49">
        <f t="shared" si="1"/>
        <v>217</v>
      </c>
    </row>
    <row r="26" spans="1:22" x14ac:dyDescent="0.3">
      <c r="A26" s="18" t="s">
        <v>29</v>
      </c>
      <c r="B26" s="18" t="s">
        <v>30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24</v>
      </c>
      <c r="H26" s="18">
        <v>22</v>
      </c>
      <c r="I26" s="18"/>
      <c r="J26" s="18">
        <v>1</v>
      </c>
      <c r="K26" s="18">
        <v>0</v>
      </c>
      <c r="L26" s="18">
        <v>1</v>
      </c>
      <c r="M26" s="18" t="s">
        <v>73</v>
      </c>
      <c r="N26" s="18" t="s">
        <v>73</v>
      </c>
      <c r="O26" s="18" t="s">
        <v>73</v>
      </c>
      <c r="P26" s="18" t="s">
        <v>73</v>
      </c>
      <c r="Q26" s="18">
        <v>8</v>
      </c>
      <c r="R26" s="18" t="s">
        <v>73</v>
      </c>
      <c r="S26" s="76" t="s">
        <v>148</v>
      </c>
      <c r="T26" s="49">
        <v>2635</v>
      </c>
      <c r="U26" s="49">
        <v>2438</v>
      </c>
      <c r="V26" s="49">
        <f t="shared" si="1"/>
        <v>197</v>
      </c>
    </row>
    <row r="27" spans="1:22" x14ac:dyDescent="0.3">
      <c r="A27" s="18" t="s">
        <v>29</v>
      </c>
      <c r="B27" s="18" t="s">
        <v>30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24</v>
      </c>
      <c r="H27" s="18">
        <v>23</v>
      </c>
      <c r="I27" s="18"/>
      <c r="J27" s="18">
        <v>1</v>
      </c>
      <c r="K27" s="18">
        <v>0</v>
      </c>
      <c r="L27" s="18">
        <v>1</v>
      </c>
      <c r="M27" s="18" t="s">
        <v>73</v>
      </c>
      <c r="N27" s="18" t="s">
        <v>73</v>
      </c>
      <c r="O27" s="18" t="s">
        <v>73</v>
      </c>
      <c r="P27" s="18" t="s">
        <v>73</v>
      </c>
      <c r="Q27" s="18">
        <v>8</v>
      </c>
      <c r="R27" s="18" t="s">
        <v>73</v>
      </c>
      <c r="S27" s="76" t="s">
        <v>148</v>
      </c>
      <c r="T27" s="49">
        <v>3556</v>
      </c>
      <c r="U27" s="49">
        <v>3356</v>
      </c>
      <c r="V27" s="49">
        <f t="shared" si="1"/>
        <v>200</v>
      </c>
    </row>
    <row r="28" spans="1:22" x14ac:dyDescent="0.3">
      <c r="A28" s="18" t="s">
        <v>29</v>
      </c>
      <c r="B28" s="18" t="s">
        <v>30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24</v>
      </c>
      <c r="H28" s="18">
        <v>24</v>
      </c>
      <c r="I28" s="18"/>
      <c r="J28" s="18">
        <v>1</v>
      </c>
      <c r="K28" s="18">
        <v>0</v>
      </c>
      <c r="L28" s="18">
        <v>1</v>
      </c>
      <c r="M28" s="18" t="s">
        <v>73</v>
      </c>
      <c r="N28" s="18" t="s">
        <v>73</v>
      </c>
      <c r="O28" s="18" t="s">
        <v>73</v>
      </c>
      <c r="P28" s="18" t="s">
        <v>73</v>
      </c>
      <c r="Q28" s="18">
        <v>8</v>
      </c>
      <c r="R28" s="18" t="s">
        <v>73</v>
      </c>
      <c r="S28" s="76" t="s">
        <v>148</v>
      </c>
      <c r="T28" s="49">
        <v>3719</v>
      </c>
      <c r="U28" s="49">
        <v>3556</v>
      </c>
      <c r="V28" s="49">
        <f t="shared" si="1"/>
        <v>163</v>
      </c>
    </row>
    <row r="29" spans="1:22" x14ac:dyDescent="0.3">
      <c r="A29" s="18" t="s">
        <v>29</v>
      </c>
      <c r="B29" s="18" t="s">
        <v>30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24</v>
      </c>
      <c r="H29" s="18">
        <v>25</v>
      </c>
      <c r="I29" s="18"/>
      <c r="J29" s="18">
        <v>1</v>
      </c>
      <c r="K29" s="18">
        <v>0</v>
      </c>
      <c r="L29" s="18">
        <v>1</v>
      </c>
      <c r="M29" s="18" t="s">
        <v>73</v>
      </c>
      <c r="N29" s="18" t="s">
        <v>73</v>
      </c>
      <c r="O29" s="18" t="s">
        <v>73</v>
      </c>
      <c r="P29" s="18" t="s">
        <v>73</v>
      </c>
      <c r="Q29" s="18">
        <v>9</v>
      </c>
      <c r="R29" s="18" t="s">
        <v>73</v>
      </c>
      <c r="S29" s="79" t="s">
        <v>169</v>
      </c>
      <c r="T29" s="49">
        <v>5918</v>
      </c>
      <c r="U29" s="49">
        <v>5738</v>
      </c>
      <c r="V29" s="49">
        <f t="shared" si="1"/>
        <v>180</v>
      </c>
    </row>
    <row r="30" spans="1:22" x14ac:dyDescent="0.3">
      <c r="A30" s="18" t="s">
        <v>29</v>
      </c>
      <c r="B30" s="18" t="s">
        <v>30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24</v>
      </c>
      <c r="H30" s="18">
        <v>26</v>
      </c>
      <c r="I30" s="18"/>
      <c r="J30" s="18">
        <v>1</v>
      </c>
      <c r="K30" s="18">
        <v>0</v>
      </c>
      <c r="L30" s="18">
        <v>1</v>
      </c>
      <c r="M30" s="18" t="s">
        <v>73</v>
      </c>
      <c r="N30" s="18" t="s">
        <v>73</v>
      </c>
      <c r="O30" s="18" t="s">
        <v>73</v>
      </c>
      <c r="P30" s="18" t="s">
        <v>73</v>
      </c>
      <c r="Q30" s="18">
        <v>8</v>
      </c>
      <c r="R30" s="18" t="s">
        <v>73</v>
      </c>
      <c r="S30" s="76" t="s">
        <v>142</v>
      </c>
      <c r="T30" s="49">
        <v>2781</v>
      </c>
      <c r="U30" s="49">
        <v>2635</v>
      </c>
      <c r="V30" s="49">
        <f t="shared" si="1"/>
        <v>146</v>
      </c>
    </row>
    <row r="31" spans="1:22" x14ac:dyDescent="0.3">
      <c r="A31" s="18" t="s">
        <v>29</v>
      </c>
      <c r="B31" s="18" t="s">
        <v>30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24</v>
      </c>
      <c r="H31" s="18">
        <v>27</v>
      </c>
      <c r="I31" s="18"/>
      <c r="J31" s="18">
        <v>1</v>
      </c>
      <c r="K31" s="18">
        <v>0</v>
      </c>
      <c r="L31" s="18">
        <v>1</v>
      </c>
      <c r="M31" s="18" t="s">
        <v>73</v>
      </c>
      <c r="N31" s="18" t="s">
        <v>73</v>
      </c>
      <c r="O31" s="18" t="s">
        <v>73</v>
      </c>
      <c r="P31" s="18" t="s">
        <v>73</v>
      </c>
      <c r="Q31" s="18">
        <v>8</v>
      </c>
      <c r="R31" s="18" t="s">
        <v>73</v>
      </c>
      <c r="S31" s="76" t="s">
        <v>142</v>
      </c>
      <c r="T31" s="49">
        <v>353</v>
      </c>
      <c r="U31" s="49">
        <v>192</v>
      </c>
      <c r="V31" s="49">
        <f t="shared" si="1"/>
        <v>161</v>
      </c>
    </row>
    <row r="32" spans="1:22" x14ac:dyDescent="0.3">
      <c r="A32" s="18" t="s">
        <v>29</v>
      </c>
      <c r="B32" s="18" t="s">
        <v>30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24</v>
      </c>
      <c r="H32" s="18">
        <v>28</v>
      </c>
      <c r="I32" s="18"/>
      <c r="J32" s="18">
        <v>1</v>
      </c>
      <c r="K32" s="18">
        <v>0</v>
      </c>
      <c r="L32" s="18">
        <v>1</v>
      </c>
      <c r="M32" s="18" t="s">
        <v>73</v>
      </c>
      <c r="N32" s="18" t="s">
        <v>73</v>
      </c>
      <c r="O32" s="18" t="s">
        <v>73</v>
      </c>
      <c r="P32" s="18" t="s">
        <v>73</v>
      </c>
      <c r="Q32" s="18">
        <v>8</v>
      </c>
      <c r="R32" s="18" t="s">
        <v>73</v>
      </c>
      <c r="S32" s="76" t="s">
        <v>135</v>
      </c>
      <c r="T32" s="49">
        <v>3837</v>
      </c>
      <c r="U32" s="49">
        <v>3719</v>
      </c>
      <c r="V32" s="49">
        <f t="shared" si="1"/>
        <v>118</v>
      </c>
    </row>
    <row r="33" spans="1:22" x14ac:dyDescent="0.3">
      <c r="A33" s="18" t="s">
        <v>29</v>
      </c>
      <c r="B33" s="18" t="s">
        <v>30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24</v>
      </c>
      <c r="H33" s="18">
        <v>29</v>
      </c>
      <c r="I33" s="18"/>
      <c r="J33" s="18">
        <v>1</v>
      </c>
      <c r="K33" s="18">
        <v>0</v>
      </c>
      <c r="L33" s="18">
        <v>1</v>
      </c>
      <c r="M33" s="18" t="s">
        <v>93</v>
      </c>
      <c r="N33" s="18" t="s">
        <v>93</v>
      </c>
      <c r="O33" s="18" t="s">
        <v>93</v>
      </c>
      <c r="P33" s="18" t="s">
        <v>73</v>
      </c>
      <c r="Q33" s="18"/>
      <c r="R33" s="18" t="s">
        <v>73</v>
      </c>
      <c r="S33" s="76" t="s">
        <v>164</v>
      </c>
      <c r="T33" s="49"/>
      <c r="U33" s="49"/>
      <c r="V33" s="49">
        <f t="shared" si="1"/>
        <v>0</v>
      </c>
    </row>
    <row r="34" spans="1:22" x14ac:dyDescent="0.3">
      <c r="A34" s="18" t="s">
        <v>29</v>
      </c>
      <c r="B34" s="18" t="s">
        <v>30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24</v>
      </c>
      <c r="H34" s="18">
        <v>30</v>
      </c>
      <c r="I34" s="18"/>
      <c r="J34" s="18">
        <v>2</v>
      </c>
      <c r="K34" s="18">
        <v>0</v>
      </c>
      <c r="L34" s="18">
        <v>1</v>
      </c>
      <c r="M34" s="18" t="s">
        <v>73</v>
      </c>
      <c r="N34" s="18" t="s">
        <v>73</v>
      </c>
      <c r="O34" s="18" t="s">
        <v>73</v>
      </c>
      <c r="P34" s="18" t="s">
        <v>73</v>
      </c>
      <c r="Q34" s="18">
        <v>9</v>
      </c>
      <c r="R34" s="18" t="s">
        <v>73</v>
      </c>
      <c r="S34" s="76" t="s">
        <v>142</v>
      </c>
      <c r="T34" s="49">
        <v>6030</v>
      </c>
      <c r="U34" s="49">
        <v>5918</v>
      </c>
      <c r="V34" s="49">
        <f t="shared" si="1"/>
        <v>112</v>
      </c>
    </row>
    <row r="35" spans="1:22" x14ac:dyDescent="0.3">
      <c r="A35" s="18" t="s">
        <v>29</v>
      </c>
      <c r="B35" s="18" t="s">
        <v>30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24</v>
      </c>
      <c r="H35" s="18">
        <v>31</v>
      </c>
      <c r="I35" s="18"/>
      <c r="J35" s="18">
        <v>1</v>
      </c>
      <c r="K35" s="18">
        <v>0</v>
      </c>
      <c r="L35" s="18">
        <v>1</v>
      </c>
      <c r="M35" s="18" t="s">
        <v>73</v>
      </c>
      <c r="N35" s="18" t="s">
        <v>73</v>
      </c>
      <c r="O35" s="18" t="s">
        <v>73</v>
      </c>
      <c r="P35" s="18" t="s">
        <v>73</v>
      </c>
      <c r="Q35" s="18"/>
      <c r="R35" s="18" t="s">
        <v>73</v>
      </c>
      <c r="S35" s="76" t="s">
        <v>135</v>
      </c>
      <c r="T35" s="49"/>
      <c r="U35" s="49"/>
      <c r="V35" s="49">
        <f t="shared" si="1"/>
        <v>0</v>
      </c>
    </row>
    <row r="36" spans="1:22" x14ac:dyDescent="0.3">
      <c r="A36" s="18" t="s">
        <v>29</v>
      </c>
      <c r="B36" s="18" t="s">
        <v>30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24</v>
      </c>
      <c r="H36" s="18">
        <v>32</v>
      </c>
      <c r="I36" s="18"/>
      <c r="J36" s="18">
        <v>1</v>
      </c>
      <c r="K36" s="18">
        <v>0</v>
      </c>
      <c r="L36" s="18">
        <v>1</v>
      </c>
      <c r="M36" s="18" t="s">
        <v>73</v>
      </c>
      <c r="N36" s="18" t="s">
        <v>73</v>
      </c>
      <c r="O36" s="18" t="s">
        <v>73</v>
      </c>
      <c r="P36" s="18" t="s">
        <v>73</v>
      </c>
      <c r="Q36" s="18">
        <v>8</v>
      </c>
      <c r="R36" s="18" t="s">
        <v>73</v>
      </c>
      <c r="S36" s="76" t="s">
        <v>135</v>
      </c>
      <c r="T36" s="49">
        <v>2885</v>
      </c>
      <c r="U36" s="49">
        <v>2781</v>
      </c>
      <c r="V36" s="49">
        <f t="shared" si="1"/>
        <v>104</v>
      </c>
    </row>
    <row r="37" spans="1:22" x14ac:dyDescent="0.3">
      <c r="A37" s="18" t="s">
        <v>29</v>
      </c>
      <c r="B37" s="18" t="s">
        <v>30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24</v>
      </c>
      <c r="H37" s="18">
        <v>33</v>
      </c>
      <c r="I37" s="18"/>
      <c r="J37" s="18">
        <v>1</v>
      </c>
      <c r="K37" s="18">
        <v>0</v>
      </c>
      <c r="L37" s="18">
        <v>1</v>
      </c>
      <c r="M37" s="18"/>
      <c r="N37" s="18"/>
      <c r="O37" s="18"/>
      <c r="P37" s="18"/>
      <c r="Q37" s="18"/>
      <c r="R37" s="18"/>
      <c r="S37" s="82" t="s">
        <v>216</v>
      </c>
      <c r="T37" s="49"/>
      <c r="U37" s="49"/>
      <c r="V37" s="49">
        <f t="shared" si="1"/>
        <v>0</v>
      </c>
    </row>
    <row r="38" spans="1:22" x14ac:dyDescent="0.3">
      <c r="A38" s="18" t="s">
        <v>29</v>
      </c>
      <c r="B38" s="18" t="s">
        <v>30</v>
      </c>
      <c r="C38" s="18">
        <v>38327</v>
      </c>
      <c r="D38" s="18">
        <v>4</v>
      </c>
      <c r="E38" s="18">
        <v>18510</v>
      </c>
      <c r="F38" s="18" t="s">
        <v>23</v>
      </c>
      <c r="G38" s="18" t="s">
        <v>24</v>
      </c>
      <c r="H38" s="18">
        <v>34</v>
      </c>
      <c r="I38" s="18"/>
      <c r="J38" s="18">
        <v>1</v>
      </c>
      <c r="K38" s="18">
        <v>0</v>
      </c>
      <c r="L38" s="18"/>
      <c r="M38" s="18"/>
      <c r="N38" s="18"/>
      <c r="O38" s="18"/>
      <c r="P38" s="18"/>
      <c r="Q38" s="18"/>
      <c r="R38" s="18"/>
      <c r="S38" s="18"/>
      <c r="T38" s="49"/>
      <c r="U38" s="49"/>
      <c r="V38" s="49">
        <f t="shared" si="1"/>
        <v>0</v>
      </c>
    </row>
    <row r="39" spans="1:22" x14ac:dyDescent="0.3">
      <c r="A39" s="18" t="s">
        <v>29</v>
      </c>
      <c r="B39" s="18" t="s">
        <v>30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24</v>
      </c>
      <c r="H39" s="18">
        <v>35</v>
      </c>
      <c r="I39" s="18" t="s">
        <v>25</v>
      </c>
      <c r="J39" s="18">
        <v>1</v>
      </c>
      <c r="K39" s="18">
        <v>0</v>
      </c>
      <c r="L39" s="18">
        <v>1</v>
      </c>
      <c r="M39" s="18" t="s">
        <v>73</v>
      </c>
      <c r="N39" s="18" t="s">
        <v>73</v>
      </c>
      <c r="O39" s="18" t="s">
        <v>73</v>
      </c>
      <c r="P39" s="18" t="s">
        <v>73</v>
      </c>
      <c r="Q39" s="18">
        <v>8</v>
      </c>
      <c r="R39" s="18" t="s">
        <v>73</v>
      </c>
      <c r="S39" s="76" t="s">
        <v>142</v>
      </c>
      <c r="T39" s="49">
        <v>3943</v>
      </c>
      <c r="U39" s="49">
        <v>3837</v>
      </c>
      <c r="V39" s="49">
        <f t="shared" si="1"/>
        <v>106</v>
      </c>
    </row>
    <row r="40" spans="1:22" x14ac:dyDescent="0.3">
      <c r="A40" s="18" t="s">
        <v>29</v>
      </c>
      <c r="B40" s="18" t="s">
        <v>30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24</v>
      </c>
      <c r="H40" s="18">
        <v>35</v>
      </c>
      <c r="I40" s="18" t="s">
        <v>26</v>
      </c>
      <c r="J40" s="18">
        <v>1</v>
      </c>
      <c r="K40" s="18">
        <v>0</v>
      </c>
      <c r="L40" s="18">
        <v>1</v>
      </c>
      <c r="M40" s="18"/>
      <c r="N40" s="18"/>
      <c r="O40" s="18"/>
      <c r="P40" s="18"/>
      <c r="Q40" s="18"/>
      <c r="R40" s="18"/>
      <c r="S40" s="82" t="s">
        <v>201</v>
      </c>
      <c r="T40" s="49"/>
      <c r="U40" s="49"/>
      <c r="V40" s="49">
        <f t="shared" si="1"/>
        <v>0</v>
      </c>
    </row>
    <row r="41" spans="1:22" x14ac:dyDescent="0.3">
      <c r="A41" s="18"/>
      <c r="B41" s="18"/>
      <c r="C41" s="18"/>
      <c r="D41" s="18"/>
      <c r="E41" s="18"/>
      <c r="F41" s="18"/>
      <c r="G41" s="18" t="s">
        <v>24</v>
      </c>
      <c r="H41" s="18">
        <v>36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49"/>
      <c r="U41" s="49"/>
      <c r="V41" s="49"/>
    </row>
    <row r="42" spans="1:22" x14ac:dyDescent="0.3">
      <c r="A42" s="18" t="s">
        <v>29</v>
      </c>
      <c r="B42" s="18" t="s">
        <v>30</v>
      </c>
      <c r="C42" s="18">
        <v>38327</v>
      </c>
      <c r="D42" s="18">
        <v>4</v>
      </c>
      <c r="E42" s="18">
        <v>18510</v>
      </c>
      <c r="F42" s="18" t="s">
        <v>23</v>
      </c>
      <c r="G42" s="18" t="s">
        <v>24</v>
      </c>
      <c r="H42" s="18">
        <v>37</v>
      </c>
      <c r="I42" s="18"/>
      <c r="J42" s="18">
        <v>1</v>
      </c>
      <c r="K42" s="18">
        <v>0</v>
      </c>
      <c r="L42" s="18">
        <v>1</v>
      </c>
      <c r="M42" s="18"/>
      <c r="N42" s="18"/>
      <c r="O42" s="18"/>
      <c r="P42" s="18"/>
      <c r="Q42" s="18"/>
      <c r="R42" s="18"/>
      <c r="S42" s="82" t="s">
        <v>225</v>
      </c>
      <c r="T42" s="49"/>
      <c r="U42" s="49"/>
      <c r="V42" s="49">
        <f t="shared" si="1"/>
        <v>0</v>
      </c>
    </row>
    <row r="43" spans="1:22" x14ac:dyDescent="0.3">
      <c r="A43" s="18"/>
      <c r="B43" s="18"/>
      <c r="C43" s="18"/>
      <c r="D43" s="18"/>
      <c r="E43" s="18"/>
      <c r="F43" s="18"/>
      <c r="G43" s="18" t="s">
        <v>24</v>
      </c>
      <c r="H43" s="18">
        <v>40</v>
      </c>
      <c r="I43" s="18"/>
      <c r="J43" s="18"/>
      <c r="K43" s="18"/>
      <c r="L43" s="18"/>
      <c r="M43" s="18" t="s">
        <v>73</v>
      </c>
      <c r="N43" s="18" t="s">
        <v>93</v>
      </c>
      <c r="O43" s="18" t="s">
        <v>93</v>
      </c>
      <c r="P43" s="18" t="s">
        <v>93</v>
      </c>
      <c r="Q43" s="18"/>
      <c r="R43" s="18" t="s">
        <v>93</v>
      </c>
      <c r="S43" s="79">
        <v>43699</v>
      </c>
      <c r="T43" s="49"/>
      <c r="U43" s="49"/>
      <c r="V43" s="49"/>
    </row>
    <row r="44" spans="1:22" x14ac:dyDescent="0.3">
      <c r="A44" s="18" t="s">
        <v>29</v>
      </c>
      <c r="B44" s="18" t="s">
        <v>30</v>
      </c>
      <c r="C44" s="18">
        <v>38327</v>
      </c>
      <c r="D44" s="18">
        <v>4</v>
      </c>
      <c r="E44" s="18">
        <v>18510</v>
      </c>
      <c r="F44" s="18" t="s">
        <v>23</v>
      </c>
      <c r="G44" s="18" t="s">
        <v>24</v>
      </c>
      <c r="H44" s="18">
        <v>41</v>
      </c>
      <c r="I44" s="18"/>
      <c r="J44" s="18">
        <v>1</v>
      </c>
      <c r="K44" s="18">
        <v>0</v>
      </c>
      <c r="L44" s="18">
        <v>1</v>
      </c>
      <c r="M44" s="18" t="s">
        <v>73</v>
      </c>
      <c r="N44" s="18" t="s">
        <v>73</v>
      </c>
      <c r="O44" s="18" t="s">
        <v>73</v>
      </c>
      <c r="P44" s="18" t="s">
        <v>73</v>
      </c>
      <c r="Q44" s="18">
        <v>10</v>
      </c>
      <c r="R44" s="18" t="s">
        <v>73</v>
      </c>
      <c r="S44" s="79">
        <v>43571</v>
      </c>
      <c r="T44" s="49">
        <v>2912</v>
      </c>
      <c r="U44" s="49">
        <v>2795</v>
      </c>
      <c r="V44" s="49">
        <f t="shared" si="1"/>
        <v>117</v>
      </c>
    </row>
    <row r="45" spans="1:22" x14ac:dyDescent="0.3">
      <c r="A45" s="18" t="s">
        <v>29</v>
      </c>
      <c r="B45" s="18" t="s">
        <v>30</v>
      </c>
      <c r="C45" s="18">
        <v>38327</v>
      </c>
      <c r="D45" s="18">
        <v>4</v>
      </c>
      <c r="E45" s="18">
        <v>18510</v>
      </c>
      <c r="F45" s="18" t="s">
        <v>23</v>
      </c>
      <c r="G45" s="18" t="s">
        <v>24</v>
      </c>
      <c r="H45" s="18">
        <v>43</v>
      </c>
      <c r="I45" s="18"/>
      <c r="J45" s="18">
        <v>3</v>
      </c>
      <c r="K45" s="18">
        <v>2</v>
      </c>
      <c r="L45" s="18">
        <v>1</v>
      </c>
      <c r="M45" s="18" t="s">
        <v>73</v>
      </c>
      <c r="N45" s="18"/>
      <c r="O45" s="18"/>
      <c r="P45" s="18"/>
      <c r="Q45" s="18"/>
      <c r="R45" s="18"/>
      <c r="S45" s="82" t="s">
        <v>214</v>
      </c>
      <c r="T45" s="49"/>
      <c r="U45" s="49"/>
      <c r="V45" s="49">
        <v>176</v>
      </c>
    </row>
    <row r="46" spans="1:22" x14ac:dyDescent="0.3">
      <c r="A46" s="18" t="s">
        <v>29</v>
      </c>
      <c r="B46" s="18" t="s">
        <v>30</v>
      </c>
      <c r="C46" s="18">
        <v>38327</v>
      </c>
      <c r="D46" s="18">
        <v>4</v>
      </c>
      <c r="E46" s="18">
        <v>18510</v>
      </c>
      <c r="F46" s="18" t="s">
        <v>23</v>
      </c>
      <c r="G46" s="18" t="s">
        <v>24</v>
      </c>
      <c r="H46" s="18">
        <v>44</v>
      </c>
      <c r="I46" s="18"/>
      <c r="J46" s="18">
        <v>1</v>
      </c>
      <c r="K46" s="18">
        <v>0</v>
      </c>
      <c r="L46" s="18">
        <v>1</v>
      </c>
      <c r="M46" s="18" t="s">
        <v>73</v>
      </c>
      <c r="N46" s="18" t="s">
        <v>93</v>
      </c>
      <c r="O46" s="18" t="s">
        <v>93</v>
      </c>
      <c r="P46" s="18" t="s">
        <v>73</v>
      </c>
      <c r="Q46" s="18"/>
      <c r="R46" s="18" t="s">
        <v>93</v>
      </c>
      <c r="S46" s="79">
        <v>43636</v>
      </c>
      <c r="T46" s="49"/>
      <c r="U46" s="49"/>
      <c r="V46" s="49">
        <f t="shared" si="1"/>
        <v>0</v>
      </c>
    </row>
    <row r="47" spans="1:22" x14ac:dyDescent="0.3">
      <c r="A47" s="18" t="s">
        <v>29</v>
      </c>
      <c r="B47" s="18" t="s">
        <v>30</v>
      </c>
      <c r="C47" s="18">
        <v>38327</v>
      </c>
      <c r="D47" s="18">
        <v>4</v>
      </c>
      <c r="E47" s="18">
        <v>18510</v>
      </c>
      <c r="F47" s="18" t="s">
        <v>23</v>
      </c>
      <c r="G47" s="18" t="s">
        <v>24</v>
      </c>
      <c r="H47" s="18">
        <v>45</v>
      </c>
      <c r="I47" s="18"/>
      <c r="J47" s="18"/>
      <c r="K47" s="18"/>
      <c r="L47" s="48">
        <v>1</v>
      </c>
      <c r="M47" s="18" t="s">
        <v>73</v>
      </c>
      <c r="N47" s="18" t="s">
        <v>73</v>
      </c>
      <c r="O47" s="18" t="s">
        <v>73</v>
      </c>
      <c r="P47" s="18" t="s">
        <v>73</v>
      </c>
      <c r="Q47" s="18">
        <v>10</v>
      </c>
      <c r="R47" s="18" t="s">
        <v>73</v>
      </c>
      <c r="S47" s="79">
        <v>43607</v>
      </c>
      <c r="T47" s="49">
        <v>2795</v>
      </c>
      <c r="U47" s="49">
        <v>2576</v>
      </c>
      <c r="V47" s="49">
        <f t="shared" si="1"/>
        <v>219</v>
      </c>
    </row>
    <row r="48" spans="1:22" x14ac:dyDescent="0.3">
      <c r="A48" s="18" t="s">
        <v>29</v>
      </c>
      <c r="B48" s="18" t="s">
        <v>30</v>
      </c>
      <c r="C48" s="18">
        <v>38327</v>
      </c>
      <c r="D48" s="18">
        <v>4</v>
      </c>
      <c r="E48" s="18">
        <v>18510</v>
      </c>
      <c r="F48" s="18" t="s">
        <v>23</v>
      </c>
      <c r="G48" s="18" t="s">
        <v>24</v>
      </c>
      <c r="H48" s="18">
        <v>47</v>
      </c>
      <c r="I48" s="18"/>
      <c r="J48" s="18"/>
      <c r="K48" s="18"/>
      <c r="L48" s="48">
        <v>1</v>
      </c>
      <c r="M48" s="18" t="s">
        <v>73</v>
      </c>
      <c r="N48" s="18" t="s">
        <v>73</v>
      </c>
      <c r="O48" s="18" t="s">
        <v>73</v>
      </c>
      <c r="P48" s="18" t="s">
        <v>73</v>
      </c>
      <c r="Q48" s="18"/>
      <c r="R48" s="18" t="s">
        <v>73</v>
      </c>
      <c r="S48" s="79">
        <v>43608</v>
      </c>
      <c r="T48" s="49"/>
      <c r="U48" s="49"/>
      <c r="V48" s="49">
        <f t="shared" si="1"/>
        <v>0</v>
      </c>
    </row>
    <row r="49" spans="1:22" x14ac:dyDescent="0.3">
      <c r="A49" s="18" t="s">
        <v>29</v>
      </c>
      <c r="B49" s="18" t="s">
        <v>30</v>
      </c>
      <c r="C49" s="18">
        <v>38327</v>
      </c>
      <c r="D49" s="18">
        <v>4</v>
      </c>
      <c r="E49" s="18">
        <v>18510</v>
      </c>
      <c r="F49" s="18" t="s">
        <v>23</v>
      </c>
      <c r="G49" s="18" t="s">
        <v>24</v>
      </c>
      <c r="H49" s="18">
        <v>49</v>
      </c>
      <c r="I49" s="18"/>
      <c r="J49" s="18">
        <v>2</v>
      </c>
      <c r="K49" s="18">
        <v>0</v>
      </c>
      <c r="L49" s="18">
        <v>1</v>
      </c>
      <c r="M49" s="18" t="s">
        <v>73</v>
      </c>
      <c r="N49" s="18" t="s">
        <v>73</v>
      </c>
      <c r="O49" s="18" t="s">
        <v>73</v>
      </c>
      <c r="P49" s="18" t="s">
        <v>73</v>
      </c>
      <c r="Q49" s="18">
        <v>10</v>
      </c>
      <c r="R49" s="18" t="s">
        <v>73</v>
      </c>
      <c r="S49" s="79">
        <v>43571</v>
      </c>
      <c r="T49" s="49">
        <v>3170</v>
      </c>
      <c r="U49" s="49">
        <v>2912</v>
      </c>
      <c r="V49" s="49">
        <f t="shared" si="1"/>
        <v>258</v>
      </c>
    </row>
    <row r="50" spans="1:22" x14ac:dyDescent="0.3">
      <c r="A50" s="18" t="s">
        <v>29</v>
      </c>
      <c r="B50" s="18" t="s">
        <v>30</v>
      </c>
      <c r="C50" s="18">
        <v>38327</v>
      </c>
      <c r="D50" s="18">
        <v>4</v>
      </c>
      <c r="E50" s="18">
        <v>18510</v>
      </c>
      <c r="F50" s="18" t="s">
        <v>23</v>
      </c>
      <c r="G50" s="18" t="s">
        <v>24</v>
      </c>
      <c r="H50" s="18">
        <v>51</v>
      </c>
      <c r="I50" s="18"/>
      <c r="J50" s="18"/>
      <c r="K50" s="18"/>
      <c r="L50" s="48">
        <v>1</v>
      </c>
      <c r="M50" s="18" t="s">
        <v>93</v>
      </c>
      <c r="N50" s="18" t="s">
        <v>93</v>
      </c>
      <c r="O50" s="18" t="s">
        <v>93</v>
      </c>
      <c r="P50" s="18" t="s">
        <v>93</v>
      </c>
      <c r="Q50" s="18"/>
      <c r="R50" s="18" t="s">
        <v>93</v>
      </c>
      <c r="S50" s="74">
        <v>43570</v>
      </c>
      <c r="T50" s="49"/>
      <c r="U50" s="49"/>
      <c r="V50" s="49">
        <f t="shared" si="1"/>
        <v>0</v>
      </c>
    </row>
    <row r="51" spans="1:22" x14ac:dyDescent="0.3">
      <c r="A51" s="18" t="s">
        <v>29</v>
      </c>
      <c r="B51" s="18" t="s">
        <v>30</v>
      </c>
      <c r="C51" s="18">
        <v>38327</v>
      </c>
      <c r="D51" s="18">
        <v>4</v>
      </c>
      <c r="E51" s="18">
        <v>18510</v>
      </c>
      <c r="F51" s="18" t="s">
        <v>23</v>
      </c>
      <c r="G51" s="18" t="s">
        <v>24</v>
      </c>
      <c r="H51" s="18">
        <v>52</v>
      </c>
      <c r="I51" s="18"/>
      <c r="J51" s="18">
        <v>1</v>
      </c>
      <c r="K51" s="18">
        <v>0</v>
      </c>
      <c r="L51" s="18">
        <v>1</v>
      </c>
      <c r="M51" s="18" t="s">
        <v>73</v>
      </c>
      <c r="N51" s="18" t="s">
        <v>73</v>
      </c>
      <c r="O51" s="18" t="s">
        <v>93</v>
      </c>
      <c r="P51" s="18" t="s">
        <v>73</v>
      </c>
      <c r="Q51" s="18">
        <v>10</v>
      </c>
      <c r="R51" s="18" t="s">
        <v>93</v>
      </c>
      <c r="S51" s="79">
        <v>43651</v>
      </c>
      <c r="T51" s="49">
        <v>3470</v>
      </c>
      <c r="U51" s="49">
        <v>3170</v>
      </c>
      <c r="V51" s="49">
        <f t="shared" si="1"/>
        <v>300</v>
      </c>
    </row>
    <row r="52" spans="1:22" x14ac:dyDescent="0.3">
      <c r="A52" s="18"/>
      <c r="B52" s="18"/>
      <c r="C52" s="18"/>
      <c r="D52" s="18"/>
      <c r="E52" s="18"/>
      <c r="F52" s="18"/>
      <c r="G52" s="18" t="s">
        <v>24</v>
      </c>
      <c r="H52" s="18">
        <v>53</v>
      </c>
      <c r="I52" s="18"/>
      <c r="J52" s="18"/>
      <c r="K52" s="18"/>
      <c r="L52" s="18"/>
      <c r="M52" s="18" t="s">
        <v>73</v>
      </c>
      <c r="N52" s="18" t="s">
        <v>73</v>
      </c>
      <c r="O52" s="18" t="s">
        <v>73</v>
      </c>
      <c r="P52" s="18" t="s">
        <v>73</v>
      </c>
      <c r="Q52" s="18"/>
      <c r="R52" s="18" t="s">
        <v>73</v>
      </c>
      <c r="S52" s="79">
        <v>43599</v>
      </c>
      <c r="T52" s="49"/>
      <c r="U52" s="49"/>
      <c r="V52" s="49"/>
    </row>
    <row r="53" spans="1:22" x14ac:dyDescent="0.3">
      <c r="A53" s="18" t="s">
        <v>29</v>
      </c>
      <c r="B53" s="18" t="s">
        <v>30</v>
      </c>
      <c r="C53" s="18">
        <v>38327</v>
      </c>
      <c r="D53" s="18">
        <v>4</v>
      </c>
      <c r="E53" s="18">
        <v>18510</v>
      </c>
      <c r="F53" s="18" t="s">
        <v>23</v>
      </c>
      <c r="G53" s="18" t="s">
        <v>24</v>
      </c>
      <c r="H53" s="18">
        <v>54</v>
      </c>
      <c r="I53" s="18"/>
      <c r="J53" s="18">
        <v>1</v>
      </c>
      <c r="K53" s="18">
        <v>0</v>
      </c>
      <c r="L53" s="18">
        <v>1</v>
      </c>
      <c r="M53" s="18" t="s">
        <v>73</v>
      </c>
      <c r="N53" s="18" t="s">
        <v>73</v>
      </c>
      <c r="O53" s="18" t="s">
        <v>93</v>
      </c>
      <c r="P53" s="18" t="s">
        <v>73</v>
      </c>
      <c r="Q53" s="18">
        <v>10</v>
      </c>
      <c r="R53" s="18" t="s">
        <v>93</v>
      </c>
      <c r="S53" s="79">
        <v>43599</v>
      </c>
      <c r="T53" s="49">
        <v>3770</v>
      </c>
      <c r="U53" s="49">
        <v>3470</v>
      </c>
      <c r="V53" s="49">
        <f t="shared" si="1"/>
        <v>300</v>
      </c>
    </row>
    <row r="54" spans="1:22" x14ac:dyDescent="0.3">
      <c r="A54" s="18" t="s">
        <v>29</v>
      </c>
      <c r="B54" s="18" t="s">
        <v>30</v>
      </c>
      <c r="C54" s="18">
        <v>38327</v>
      </c>
      <c r="D54" s="18">
        <v>4</v>
      </c>
      <c r="E54" s="18">
        <v>18510</v>
      </c>
      <c r="F54" s="18" t="s">
        <v>23</v>
      </c>
      <c r="G54" s="18" t="s">
        <v>24</v>
      </c>
      <c r="H54" s="18">
        <v>55</v>
      </c>
      <c r="I54" s="18"/>
      <c r="J54" s="18">
        <v>1</v>
      </c>
      <c r="K54" s="18">
        <v>0</v>
      </c>
      <c r="L54" s="18">
        <v>1</v>
      </c>
      <c r="M54" s="18" t="s">
        <v>73</v>
      </c>
      <c r="N54" s="18" t="s">
        <v>73</v>
      </c>
      <c r="O54" s="18" t="s">
        <v>73</v>
      </c>
      <c r="P54" s="18" t="s">
        <v>73</v>
      </c>
      <c r="Q54" s="18">
        <v>10</v>
      </c>
      <c r="R54" s="18" t="s">
        <v>73</v>
      </c>
      <c r="S54" s="79">
        <v>43570</v>
      </c>
      <c r="T54" s="49">
        <v>4065</v>
      </c>
      <c r="U54" s="49">
        <v>3770</v>
      </c>
      <c r="V54" s="49">
        <f t="shared" si="1"/>
        <v>295</v>
      </c>
    </row>
    <row r="55" spans="1:22" x14ac:dyDescent="0.3">
      <c r="A55" s="18" t="s">
        <v>29</v>
      </c>
      <c r="B55" s="18" t="s">
        <v>30</v>
      </c>
      <c r="C55" s="18">
        <v>38327</v>
      </c>
      <c r="D55" s="18">
        <v>4</v>
      </c>
      <c r="E55" s="18">
        <v>18510</v>
      </c>
      <c r="F55" s="18" t="s">
        <v>23</v>
      </c>
      <c r="G55" s="18" t="s">
        <v>24</v>
      </c>
      <c r="H55" s="18">
        <v>57</v>
      </c>
      <c r="I55" s="18"/>
      <c r="J55" s="18">
        <v>2</v>
      </c>
      <c r="K55" s="18">
        <v>0</v>
      </c>
      <c r="L55" s="18">
        <v>1</v>
      </c>
      <c r="M55" s="18" t="s">
        <v>73</v>
      </c>
      <c r="N55" s="18" t="s">
        <v>73</v>
      </c>
      <c r="O55" s="18" t="s">
        <v>73</v>
      </c>
      <c r="P55" s="18" t="s">
        <v>73</v>
      </c>
      <c r="Q55" s="18">
        <v>10</v>
      </c>
      <c r="R55" s="18" t="s">
        <v>73</v>
      </c>
      <c r="S55" s="79">
        <v>43599</v>
      </c>
      <c r="T55" s="49">
        <v>5105</v>
      </c>
      <c r="U55" s="49">
        <v>4787</v>
      </c>
      <c r="V55" s="49">
        <f t="shared" si="1"/>
        <v>318</v>
      </c>
    </row>
    <row r="56" spans="1:22" x14ac:dyDescent="0.3">
      <c r="A56" s="18" t="s">
        <v>29</v>
      </c>
      <c r="B56" s="18" t="s">
        <v>30</v>
      </c>
      <c r="C56" s="18">
        <v>38327</v>
      </c>
      <c r="D56" s="18">
        <v>4</v>
      </c>
      <c r="E56" s="18">
        <v>18510</v>
      </c>
      <c r="F56" s="18" t="s">
        <v>23</v>
      </c>
      <c r="G56" s="18" t="s">
        <v>24</v>
      </c>
      <c r="H56" s="18">
        <v>57</v>
      </c>
      <c r="I56" s="18" t="s">
        <v>25</v>
      </c>
      <c r="J56" s="18"/>
      <c r="K56" s="18"/>
      <c r="L56" s="48">
        <v>1</v>
      </c>
      <c r="M56" s="18" t="s">
        <v>73</v>
      </c>
      <c r="N56" s="18" t="s">
        <v>73</v>
      </c>
      <c r="O56" s="18" t="s">
        <v>93</v>
      </c>
      <c r="P56" s="18" t="s">
        <v>73</v>
      </c>
      <c r="Q56" s="18">
        <v>10</v>
      </c>
      <c r="R56" s="18" t="s">
        <v>93</v>
      </c>
      <c r="S56" s="79">
        <v>43599</v>
      </c>
      <c r="T56" s="49">
        <v>4787</v>
      </c>
      <c r="U56" s="49">
        <v>4430</v>
      </c>
      <c r="V56" s="49">
        <f t="shared" si="1"/>
        <v>357</v>
      </c>
    </row>
    <row r="57" spans="1:22" x14ac:dyDescent="0.3">
      <c r="A57" s="18" t="s">
        <v>29</v>
      </c>
      <c r="B57" s="18" t="s">
        <v>30</v>
      </c>
      <c r="C57" s="18">
        <v>38327</v>
      </c>
      <c r="D57" s="18">
        <v>4</v>
      </c>
      <c r="E57" s="18">
        <v>18510</v>
      </c>
      <c r="F57" s="18" t="s">
        <v>23</v>
      </c>
      <c r="G57" s="18" t="s">
        <v>24</v>
      </c>
      <c r="H57" s="18">
        <v>59</v>
      </c>
      <c r="I57" s="18"/>
      <c r="J57" s="18">
        <v>2</v>
      </c>
      <c r="K57" s="18">
        <v>0</v>
      </c>
      <c r="L57" s="18">
        <v>1</v>
      </c>
      <c r="M57" s="18" t="s">
        <v>73</v>
      </c>
      <c r="N57" s="18" t="s">
        <v>73</v>
      </c>
      <c r="O57" s="18" t="s">
        <v>73</v>
      </c>
      <c r="P57" s="18" t="s">
        <v>73</v>
      </c>
      <c r="Q57" s="18">
        <v>10</v>
      </c>
      <c r="R57" s="18" t="s">
        <v>73</v>
      </c>
      <c r="S57" s="79">
        <v>43600</v>
      </c>
      <c r="T57" s="49">
        <v>4430</v>
      </c>
      <c r="U57" s="49">
        <v>4065</v>
      </c>
      <c r="V57" s="49">
        <f t="shared" si="1"/>
        <v>365</v>
      </c>
    </row>
    <row r="58" spans="1:22" x14ac:dyDescent="0.3">
      <c r="A58" s="18" t="s">
        <v>29</v>
      </c>
      <c r="B58" s="18" t="s">
        <v>30</v>
      </c>
      <c r="C58" s="18">
        <v>38327</v>
      </c>
      <c r="D58" s="18">
        <v>4</v>
      </c>
      <c r="E58" s="18">
        <v>18510</v>
      </c>
      <c r="F58" s="18" t="s">
        <v>23</v>
      </c>
      <c r="G58" s="18" t="s">
        <v>24</v>
      </c>
      <c r="H58" s="112">
        <v>59</v>
      </c>
      <c r="I58" s="112" t="s">
        <v>25</v>
      </c>
      <c r="J58" s="18"/>
      <c r="K58" s="18"/>
      <c r="L58" s="48">
        <v>1</v>
      </c>
      <c r="M58" s="18"/>
      <c r="N58" s="18"/>
      <c r="O58" s="18"/>
      <c r="P58" s="18"/>
      <c r="Q58" s="18"/>
      <c r="R58" s="18"/>
      <c r="S58" s="82" t="s">
        <v>217</v>
      </c>
      <c r="T58" s="49"/>
      <c r="U58" s="49"/>
      <c r="V58" s="49">
        <f t="shared" si="1"/>
        <v>0</v>
      </c>
    </row>
    <row r="59" spans="1:22" x14ac:dyDescent="0.3">
      <c r="A59" s="18" t="s">
        <v>29</v>
      </c>
      <c r="B59" s="18" t="s">
        <v>30</v>
      </c>
      <c r="C59" s="18">
        <v>38327</v>
      </c>
      <c r="D59" s="18">
        <v>4</v>
      </c>
      <c r="E59" s="18">
        <v>18510</v>
      </c>
      <c r="F59" s="18" t="s">
        <v>23</v>
      </c>
      <c r="G59" s="18" t="s">
        <v>24</v>
      </c>
      <c r="H59" s="112">
        <v>61</v>
      </c>
      <c r="I59" s="112" t="s">
        <v>25</v>
      </c>
      <c r="J59" s="18"/>
      <c r="K59" s="18"/>
      <c r="L59" s="48">
        <v>1</v>
      </c>
      <c r="M59" s="18"/>
      <c r="N59" s="18"/>
      <c r="O59" s="18"/>
      <c r="P59" s="18"/>
      <c r="Q59" s="18"/>
      <c r="R59" s="18"/>
      <c r="S59" s="82"/>
      <c r="T59" s="49"/>
      <c r="U59" s="49"/>
      <c r="V59" s="49">
        <f t="shared" si="1"/>
        <v>0</v>
      </c>
    </row>
    <row r="60" spans="1:22" x14ac:dyDescent="0.3">
      <c r="A60" s="18" t="s">
        <v>29</v>
      </c>
      <c r="B60" s="18" t="s">
        <v>30</v>
      </c>
      <c r="C60" s="18">
        <v>38327</v>
      </c>
      <c r="D60" s="18">
        <v>4</v>
      </c>
      <c r="E60" s="18">
        <v>18510</v>
      </c>
      <c r="F60" s="18" t="s">
        <v>23</v>
      </c>
      <c r="G60" s="18" t="s">
        <v>24</v>
      </c>
      <c r="H60" s="18">
        <v>61</v>
      </c>
      <c r="I60" s="18" t="s">
        <v>26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49"/>
      <c r="U60" s="49"/>
      <c r="V60" s="49">
        <f t="shared" si="1"/>
        <v>0</v>
      </c>
    </row>
    <row r="61" spans="1:22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82"/>
      <c r="T61" s="49"/>
      <c r="U61" s="49"/>
      <c r="V61" s="49"/>
    </row>
    <row r="62" spans="1:22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49"/>
      <c r="U62" s="49"/>
      <c r="V62" s="49"/>
    </row>
    <row r="63" spans="1:22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51" t="s">
        <v>80</v>
      </c>
      <c r="U63" s="50"/>
      <c r="V63" s="52">
        <f>SUM(V3:V60)</f>
        <v>9385</v>
      </c>
    </row>
    <row r="64" spans="1:22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29"/>
      <c r="U64" s="29"/>
      <c r="V64" s="29"/>
    </row>
    <row r="65" spans="1:22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29"/>
      <c r="U65" s="29"/>
      <c r="V65" s="29"/>
    </row>
    <row r="66" spans="1:22" ht="15" x14ac:dyDescent="0.2">
      <c r="A66" s="15"/>
      <c r="B66" s="15"/>
      <c r="C66" s="15"/>
      <c r="D66" s="15"/>
      <c r="E66" s="15"/>
      <c r="F66" s="19" t="s">
        <v>32</v>
      </c>
      <c r="G66" s="20">
        <f>COUNTA(G3:G60)</f>
        <v>58</v>
      </c>
      <c r="H66" s="20"/>
      <c r="I66" s="20"/>
      <c r="J66" s="20"/>
      <c r="K66" s="21" t="s">
        <v>33</v>
      </c>
      <c r="L66" s="20">
        <f t="shared" ref="L66:R66" si="2">COUNTA(L3:L60)</f>
        <v>46</v>
      </c>
      <c r="M66" s="20">
        <f t="shared" si="2"/>
        <v>44</v>
      </c>
      <c r="N66" s="20">
        <f t="shared" si="2"/>
        <v>44</v>
      </c>
      <c r="O66" s="20">
        <f t="shared" si="2"/>
        <v>44</v>
      </c>
      <c r="P66" s="20">
        <f t="shared" si="2"/>
        <v>44</v>
      </c>
      <c r="Q66" s="20"/>
      <c r="R66" s="20">
        <f t="shared" si="2"/>
        <v>44</v>
      </c>
      <c r="S66" s="15"/>
      <c r="T66" s="29"/>
      <c r="U66" s="29"/>
      <c r="V66" s="29"/>
    </row>
  </sheetData>
  <autoFilter ref="A2:S60" xr:uid="{00000000-0009-0000-0000-000001000000}"/>
  <mergeCells count="1">
    <mergeCell ref="T1:U1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V58"/>
  <sheetViews>
    <sheetView tabSelected="1" topLeftCell="B13" workbookViewId="0">
      <selection activeCell="B46" sqref="A46:XFD46"/>
    </sheetView>
  </sheetViews>
  <sheetFormatPr baseColWidth="10" defaultColWidth="11.44140625" defaultRowHeight="14.4" x14ac:dyDescent="0.3"/>
  <cols>
    <col min="1" max="1" width="7.109375" style="11" customWidth="1"/>
    <col min="2" max="2" width="8.44140625" style="11" customWidth="1"/>
    <col min="3" max="3" width="6" style="11" bestFit="1" customWidth="1"/>
    <col min="4" max="4" width="6.109375" style="11" customWidth="1"/>
    <col min="5" max="5" width="8.5546875" style="11" customWidth="1"/>
    <col min="6" max="6" width="12.5546875" style="11" bestFit="1" customWidth="1"/>
    <col min="7" max="7" width="10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6.88671875" style="1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4.6640625" style="11" customWidth="1"/>
    <col min="18" max="18" width="17.33203125" style="11" customWidth="1"/>
    <col min="19" max="19" width="43.44140625" style="11" customWidth="1"/>
    <col min="20" max="20" width="13.109375" style="11" customWidth="1"/>
    <col min="21" max="16384" width="11.44140625" style="11"/>
  </cols>
  <sheetData>
    <row r="1" spans="1:22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46" t="s">
        <v>0</v>
      </c>
      <c r="N2" s="46" t="s">
        <v>1</v>
      </c>
      <c r="O2" s="46" t="s">
        <v>2</v>
      </c>
      <c r="P2" s="46" t="s">
        <v>3</v>
      </c>
      <c r="Q2" s="46" t="s">
        <v>81</v>
      </c>
      <c r="R2" s="46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38</v>
      </c>
      <c r="B3" s="18" t="s">
        <v>39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35</v>
      </c>
      <c r="H3" s="18">
        <v>1</v>
      </c>
      <c r="I3" s="18"/>
      <c r="J3" s="18">
        <v>2</v>
      </c>
      <c r="K3" s="18">
        <v>0</v>
      </c>
      <c r="L3" s="18">
        <v>1</v>
      </c>
      <c r="M3" s="18" t="s">
        <v>73</v>
      </c>
      <c r="N3" s="18"/>
      <c r="O3" s="18" t="s">
        <v>73</v>
      </c>
      <c r="P3" s="18" t="s">
        <v>73</v>
      </c>
      <c r="Q3" s="18">
        <v>1</v>
      </c>
      <c r="R3" s="18" t="s">
        <v>73</v>
      </c>
      <c r="S3" s="76" t="s">
        <v>106</v>
      </c>
      <c r="T3" s="49">
        <v>6012</v>
      </c>
      <c r="U3" s="49">
        <v>5989</v>
      </c>
      <c r="V3" s="49">
        <f>T3-U3</f>
        <v>23</v>
      </c>
    </row>
    <row r="4" spans="1:22" x14ac:dyDescent="0.3">
      <c r="A4" s="18" t="s">
        <v>38</v>
      </c>
      <c r="B4" s="18" t="s">
        <v>39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35</v>
      </c>
      <c r="H4" s="18">
        <v>2</v>
      </c>
      <c r="I4" s="18"/>
      <c r="J4" s="18">
        <v>2</v>
      </c>
      <c r="K4" s="18">
        <v>0</v>
      </c>
      <c r="L4" s="18">
        <v>1</v>
      </c>
      <c r="M4" s="18" t="s">
        <v>73</v>
      </c>
      <c r="N4" s="18"/>
      <c r="O4" s="18" t="s">
        <v>73</v>
      </c>
      <c r="P4" s="18" t="s">
        <v>73</v>
      </c>
      <c r="Q4" s="18">
        <v>1</v>
      </c>
      <c r="R4" s="18" t="s">
        <v>73</v>
      </c>
      <c r="S4" s="76" t="s">
        <v>105</v>
      </c>
      <c r="T4" s="49">
        <v>5989</v>
      </c>
      <c r="U4" s="49">
        <v>5947</v>
      </c>
      <c r="V4" s="49">
        <f t="shared" ref="V4:V54" si="0">T4-U4</f>
        <v>42</v>
      </c>
    </row>
    <row r="5" spans="1:22" x14ac:dyDescent="0.3">
      <c r="A5" s="18"/>
      <c r="B5" s="18"/>
      <c r="C5" s="18"/>
      <c r="D5" s="18"/>
      <c r="E5" s="18"/>
      <c r="F5" s="18"/>
      <c r="G5" s="18" t="s">
        <v>35</v>
      </c>
      <c r="H5" s="18">
        <v>2</v>
      </c>
      <c r="I5" s="18" t="s">
        <v>97</v>
      </c>
      <c r="J5" s="18"/>
      <c r="K5" s="18"/>
      <c r="L5" s="18"/>
      <c r="M5" s="18" t="s">
        <v>73</v>
      </c>
      <c r="N5" s="18"/>
      <c r="O5" s="18" t="s">
        <v>73</v>
      </c>
      <c r="P5" s="18" t="s">
        <v>73</v>
      </c>
      <c r="Q5" s="18">
        <v>2</v>
      </c>
      <c r="R5" s="18" t="s">
        <v>73</v>
      </c>
      <c r="S5" s="90" t="s">
        <v>105</v>
      </c>
      <c r="T5" s="49">
        <v>760</v>
      </c>
      <c r="U5" s="49">
        <v>714</v>
      </c>
      <c r="V5" s="49">
        <f t="shared" si="0"/>
        <v>46</v>
      </c>
    </row>
    <row r="6" spans="1:22" x14ac:dyDescent="0.3">
      <c r="A6" s="18" t="s">
        <v>38</v>
      </c>
      <c r="B6" s="18" t="s">
        <v>39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35</v>
      </c>
      <c r="H6" s="18">
        <v>3</v>
      </c>
      <c r="I6" s="18"/>
      <c r="J6" s="18">
        <v>2</v>
      </c>
      <c r="K6" s="18">
        <v>0</v>
      </c>
      <c r="L6" s="18">
        <v>1</v>
      </c>
      <c r="M6" s="18" t="s">
        <v>73</v>
      </c>
      <c r="N6" s="18"/>
      <c r="O6" s="18" t="s">
        <v>73</v>
      </c>
      <c r="P6" s="18" t="s">
        <v>73</v>
      </c>
      <c r="Q6" s="18">
        <v>2</v>
      </c>
      <c r="R6" s="18" t="s">
        <v>73</v>
      </c>
      <c r="S6" s="76" t="s">
        <v>106</v>
      </c>
      <c r="T6" s="49">
        <v>4389</v>
      </c>
      <c r="U6" s="49">
        <v>4148</v>
      </c>
      <c r="V6" s="49">
        <f t="shared" si="0"/>
        <v>241</v>
      </c>
    </row>
    <row r="7" spans="1:22" x14ac:dyDescent="0.3">
      <c r="A7" s="18"/>
      <c r="B7" s="18"/>
      <c r="C7" s="18"/>
      <c r="D7" s="18"/>
      <c r="E7" s="18"/>
      <c r="F7" s="18"/>
      <c r="G7" s="18"/>
      <c r="H7" s="18">
        <v>3</v>
      </c>
      <c r="I7" s="18" t="s">
        <v>72</v>
      </c>
      <c r="J7" s="18"/>
      <c r="K7" s="18"/>
      <c r="L7" s="18"/>
      <c r="M7" s="18" t="s">
        <v>73</v>
      </c>
      <c r="N7" s="18"/>
      <c r="O7" s="18"/>
      <c r="P7" s="18"/>
      <c r="Q7" s="18"/>
      <c r="R7" s="18"/>
      <c r="S7" s="18"/>
      <c r="T7" s="49"/>
      <c r="U7" s="49"/>
      <c r="V7" s="49">
        <f t="shared" si="0"/>
        <v>0</v>
      </c>
    </row>
    <row r="8" spans="1:22" x14ac:dyDescent="0.3">
      <c r="A8" s="18" t="s">
        <v>38</v>
      </c>
      <c r="B8" s="18" t="s">
        <v>39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35</v>
      </c>
      <c r="H8" s="18">
        <v>4</v>
      </c>
      <c r="I8" s="18"/>
      <c r="J8" s="18">
        <v>1</v>
      </c>
      <c r="K8" s="18">
        <v>0</v>
      </c>
      <c r="L8" s="18">
        <v>1</v>
      </c>
      <c r="M8" s="18" t="s">
        <v>73</v>
      </c>
      <c r="N8" s="18"/>
      <c r="O8" s="18" t="s">
        <v>73</v>
      </c>
      <c r="P8" s="18" t="s">
        <v>73</v>
      </c>
      <c r="Q8" s="18">
        <v>3</v>
      </c>
      <c r="R8" s="18" t="s">
        <v>73</v>
      </c>
      <c r="S8" s="90" t="s">
        <v>102</v>
      </c>
      <c r="T8" s="49">
        <v>3793</v>
      </c>
      <c r="U8" s="49">
        <v>3983</v>
      </c>
      <c r="V8" s="49">
        <f>U8-T8</f>
        <v>190</v>
      </c>
    </row>
    <row r="9" spans="1:22" x14ac:dyDescent="0.3">
      <c r="A9" s="18" t="s">
        <v>38</v>
      </c>
      <c r="B9" s="18" t="s">
        <v>39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35</v>
      </c>
      <c r="H9" s="18">
        <v>4</v>
      </c>
      <c r="I9" s="18" t="s">
        <v>25</v>
      </c>
      <c r="J9" s="18">
        <v>1</v>
      </c>
      <c r="K9" s="18">
        <v>0</v>
      </c>
      <c r="L9" s="18">
        <v>1</v>
      </c>
      <c r="M9" s="18" t="s">
        <v>73</v>
      </c>
      <c r="N9" s="18"/>
      <c r="O9" s="18"/>
      <c r="P9" s="18" t="s">
        <v>73</v>
      </c>
      <c r="Q9" s="18">
        <v>12</v>
      </c>
      <c r="R9" s="18"/>
      <c r="S9" s="92" t="s">
        <v>153</v>
      </c>
      <c r="T9" s="49">
        <v>3515</v>
      </c>
      <c r="U9" s="49">
        <v>3277</v>
      </c>
      <c r="V9" s="49">
        <f t="shared" si="0"/>
        <v>238</v>
      </c>
    </row>
    <row r="10" spans="1:22" x14ac:dyDescent="0.3">
      <c r="A10" s="18" t="s">
        <v>38</v>
      </c>
      <c r="B10" s="18" t="s">
        <v>39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35</v>
      </c>
      <c r="H10" s="18">
        <v>5</v>
      </c>
      <c r="I10" s="18"/>
      <c r="J10" s="18">
        <v>2</v>
      </c>
      <c r="K10" s="18">
        <v>0</v>
      </c>
      <c r="L10" s="18">
        <v>1</v>
      </c>
      <c r="M10" s="18" t="s">
        <v>73</v>
      </c>
      <c r="N10" s="18"/>
      <c r="O10" s="18" t="s">
        <v>73</v>
      </c>
      <c r="P10" s="18" t="s">
        <v>73</v>
      </c>
      <c r="Q10" s="18">
        <v>3</v>
      </c>
      <c r="R10" s="18" t="s">
        <v>73</v>
      </c>
      <c r="S10" s="90" t="s">
        <v>105</v>
      </c>
      <c r="T10" s="49">
        <v>5700</v>
      </c>
      <c r="U10" s="49">
        <v>6038</v>
      </c>
      <c r="V10" s="49">
        <f t="shared" ref="V10:V16" si="1">U10-T10</f>
        <v>338</v>
      </c>
    </row>
    <row r="11" spans="1:22" x14ac:dyDescent="0.3">
      <c r="A11" s="18" t="s">
        <v>38</v>
      </c>
      <c r="B11" s="18" t="s">
        <v>39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35</v>
      </c>
      <c r="H11" s="18">
        <v>6</v>
      </c>
      <c r="I11" s="18"/>
      <c r="J11" s="18">
        <v>1</v>
      </c>
      <c r="K11" s="18">
        <v>0</v>
      </c>
      <c r="L11" s="18">
        <v>1</v>
      </c>
      <c r="M11" s="18" t="s">
        <v>73</v>
      </c>
      <c r="N11" s="18"/>
      <c r="O11" s="18" t="s">
        <v>73</v>
      </c>
      <c r="P11" s="18" t="s">
        <v>73</v>
      </c>
      <c r="Q11" s="18">
        <v>2</v>
      </c>
      <c r="R11" s="18" t="s">
        <v>73</v>
      </c>
      <c r="S11" s="90" t="s">
        <v>106</v>
      </c>
      <c r="T11" s="49">
        <v>3215</v>
      </c>
      <c r="U11" s="49">
        <v>3576</v>
      </c>
      <c r="V11" s="49">
        <f t="shared" si="1"/>
        <v>361</v>
      </c>
    </row>
    <row r="12" spans="1:22" x14ac:dyDescent="0.3">
      <c r="A12" s="18" t="s">
        <v>38</v>
      </c>
      <c r="B12" s="18" t="s">
        <v>39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35</v>
      </c>
      <c r="H12" s="18">
        <v>6</v>
      </c>
      <c r="I12" s="18" t="s">
        <v>25</v>
      </c>
      <c r="J12" s="18">
        <v>2</v>
      </c>
      <c r="K12" s="18">
        <v>0</v>
      </c>
      <c r="L12" s="18">
        <v>1</v>
      </c>
      <c r="M12" s="18" t="s">
        <v>73</v>
      </c>
      <c r="N12" s="18"/>
      <c r="O12" s="18" t="s">
        <v>73</v>
      </c>
      <c r="P12" s="18" t="s">
        <v>73</v>
      </c>
      <c r="Q12" s="18">
        <v>3</v>
      </c>
      <c r="R12" s="18" t="s">
        <v>73</v>
      </c>
      <c r="S12" s="90" t="s">
        <v>105</v>
      </c>
      <c r="T12" s="49">
        <v>3425</v>
      </c>
      <c r="U12" s="49">
        <v>3793</v>
      </c>
      <c r="V12" s="49">
        <f t="shared" si="1"/>
        <v>368</v>
      </c>
    </row>
    <row r="13" spans="1:22" x14ac:dyDescent="0.3">
      <c r="A13" s="18" t="s">
        <v>38</v>
      </c>
      <c r="B13" s="18" t="s">
        <v>39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35</v>
      </c>
      <c r="H13" s="18">
        <v>7</v>
      </c>
      <c r="I13" s="18"/>
      <c r="J13" s="18">
        <v>2</v>
      </c>
      <c r="K13" s="18">
        <v>0</v>
      </c>
      <c r="L13" s="18">
        <v>1</v>
      </c>
      <c r="M13" s="18" t="s">
        <v>73</v>
      </c>
      <c r="N13" s="18"/>
      <c r="O13" s="18" t="s">
        <v>73</v>
      </c>
      <c r="P13" s="18" t="s">
        <v>73</v>
      </c>
      <c r="Q13" s="18">
        <v>2</v>
      </c>
      <c r="R13" s="18" t="s">
        <v>73</v>
      </c>
      <c r="S13" s="76" t="s">
        <v>110</v>
      </c>
      <c r="T13" s="49">
        <v>2810</v>
      </c>
      <c r="U13" s="49">
        <v>3215</v>
      </c>
      <c r="V13" s="56">
        <f t="shared" si="1"/>
        <v>405</v>
      </c>
    </row>
    <row r="14" spans="1:22" x14ac:dyDescent="0.3">
      <c r="A14" s="18" t="s">
        <v>38</v>
      </c>
      <c r="B14" s="18" t="s">
        <v>39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35</v>
      </c>
      <c r="H14" s="18">
        <v>8</v>
      </c>
      <c r="I14" s="18"/>
      <c r="J14" s="18">
        <v>1</v>
      </c>
      <c r="K14" s="18">
        <v>0</v>
      </c>
      <c r="L14" s="18">
        <v>1</v>
      </c>
      <c r="M14" s="18" t="s">
        <v>73</v>
      </c>
      <c r="N14" s="18"/>
      <c r="O14" s="18" t="s">
        <v>73</v>
      </c>
      <c r="P14" s="18" t="s">
        <v>73</v>
      </c>
      <c r="Q14" s="18">
        <v>3</v>
      </c>
      <c r="R14" s="18" t="s">
        <v>73</v>
      </c>
      <c r="S14" s="90" t="s">
        <v>106</v>
      </c>
      <c r="T14" s="49">
        <v>175</v>
      </c>
      <c r="U14" s="49">
        <v>604</v>
      </c>
      <c r="V14" s="56">
        <f t="shared" si="1"/>
        <v>429</v>
      </c>
    </row>
    <row r="15" spans="1:22" ht="18" customHeight="1" x14ac:dyDescent="0.3">
      <c r="A15" s="18" t="s">
        <v>38</v>
      </c>
      <c r="B15" s="18" t="s">
        <v>39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35</v>
      </c>
      <c r="H15" s="18">
        <v>9</v>
      </c>
      <c r="I15" s="18"/>
      <c r="J15" s="18">
        <v>1</v>
      </c>
      <c r="K15" s="18">
        <v>0</v>
      </c>
      <c r="L15" s="18">
        <v>1</v>
      </c>
      <c r="M15" s="18" t="s">
        <v>73</v>
      </c>
      <c r="N15" s="18"/>
      <c r="O15" s="18" t="s">
        <v>93</v>
      </c>
      <c r="P15" s="18" t="s">
        <v>73</v>
      </c>
      <c r="Q15" s="18">
        <v>2</v>
      </c>
      <c r="R15" s="18" t="s">
        <v>73</v>
      </c>
      <c r="S15" s="90" t="s">
        <v>109</v>
      </c>
      <c r="T15" s="49">
        <v>2330</v>
      </c>
      <c r="U15" s="49">
        <v>2810</v>
      </c>
      <c r="V15" s="49">
        <f t="shared" si="1"/>
        <v>480</v>
      </c>
    </row>
    <row r="16" spans="1:22" x14ac:dyDescent="0.3">
      <c r="A16" s="18" t="s">
        <v>38</v>
      </c>
      <c r="B16" s="18" t="s">
        <v>39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35</v>
      </c>
      <c r="H16" s="18">
        <v>9</v>
      </c>
      <c r="I16" s="18" t="s">
        <v>25</v>
      </c>
      <c r="J16" s="18">
        <v>1</v>
      </c>
      <c r="K16" s="18">
        <v>0</v>
      </c>
      <c r="L16" s="18"/>
      <c r="M16" s="18" t="s">
        <v>73</v>
      </c>
      <c r="N16" s="18"/>
      <c r="O16" s="18" t="s">
        <v>73</v>
      </c>
      <c r="P16" s="18" t="s">
        <v>73</v>
      </c>
      <c r="Q16" s="18">
        <v>4</v>
      </c>
      <c r="R16" s="18" t="s">
        <v>73</v>
      </c>
      <c r="S16" s="90" t="s">
        <v>104</v>
      </c>
      <c r="T16" s="49">
        <v>3825</v>
      </c>
      <c r="U16" s="49">
        <v>4240</v>
      </c>
      <c r="V16" s="49">
        <f t="shared" si="1"/>
        <v>415</v>
      </c>
    </row>
    <row r="17" spans="1:22" x14ac:dyDescent="0.3">
      <c r="A17" s="18" t="s">
        <v>38</v>
      </c>
      <c r="B17" s="18" t="s">
        <v>39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35</v>
      </c>
      <c r="H17" s="18">
        <v>10</v>
      </c>
      <c r="I17" s="18"/>
      <c r="J17" s="18">
        <v>2</v>
      </c>
      <c r="K17" s="18">
        <v>0</v>
      </c>
      <c r="L17" s="18">
        <v>1</v>
      </c>
      <c r="M17" s="18" t="s">
        <v>73</v>
      </c>
      <c r="N17" s="18"/>
      <c r="O17" s="18" t="s">
        <v>73</v>
      </c>
      <c r="P17" s="18" t="s">
        <v>73</v>
      </c>
      <c r="Q17" s="18">
        <v>3</v>
      </c>
      <c r="R17" s="18" t="s">
        <v>73</v>
      </c>
      <c r="S17" s="76" t="s">
        <v>106</v>
      </c>
      <c r="T17" s="49">
        <v>4746</v>
      </c>
      <c r="U17" s="49">
        <v>5213</v>
      </c>
      <c r="V17" s="49">
        <f t="shared" ref="V17:V26" si="2">U17-T17</f>
        <v>467</v>
      </c>
    </row>
    <row r="18" spans="1:22" x14ac:dyDescent="0.3">
      <c r="A18" s="18" t="s">
        <v>38</v>
      </c>
      <c r="B18" s="18" t="s">
        <v>39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35</v>
      </c>
      <c r="H18" s="18">
        <v>11</v>
      </c>
      <c r="I18" s="18"/>
      <c r="J18" s="18">
        <v>3</v>
      </c>
      <c r="K18" s="18">
        <v>0</v>
      </c>
      <c r="L18" s="18">
        <v>1</v>
      </c>
      <c r="M18" s="18" t="s">
        <v>73</v>
      </c>
      <c r="N18" s="18"/>
      <c r="O18" s="18" t="s">
        <v>73</v>
      </c>
      <c r="P18" s="18" t="s">
        <v>73</v>
      </c>
      <c r="Q18" s="18">
        <v>2</v>
      </c>
      <c r="R18" s="18" t="s">
        <v>73</v>
      </c>
      <c r="S18" s="76" t="s">
        <v>103</v>
      </c>
      <c r="T18" s="49">
        <v>1834</v>
      </c>
      <c r="U18" s="49">
        <v>2330</v>
      </c>
      <c r="V18" s="49">
        <f t="shared" si="2"/>
        <v>496</v>
      </c>
    </row>
    <row r="19" spans="1:22" x14ac:dyDescent="0.3">
      <c r="A19" s="18" t="s">
        <v>38</v>
      </c>
      <c r="B19" s="18" t="s">
        <v>39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35</v>
      </c>
      <c r="H19" s="18">
        <v>12</v>
      </c>
      <c r="I19" s="18"/>
      <c r="J19" s="18">
        <v>2</v>
      </c>
      <c r="K19" s="18">
        <v>0</v>
      </c>
      <c r="L19" s="18">
        <v>1</v>
      </c>
      <c r="M19" s="18" t="s">
        <v>73</v>
      </c>
      <c r="N19" s="18"/>
      <c r="O19" s="18" t="s">
        <v>73</v>
      </c>
      <c r="P19" s="18" t="s">
        <v>73</v>
      </c>
      <c r="Q19" s="18">
        <v>2</v>
      </c>
      <c r="R19" s="18" t="s">
        <v>73</v>
      </c>
      <c r="S19" s="76" t="s">
        <v>103</v>
      </c>
      <c r="T19" s="49">
        <v>1312</v>
      </c>
      <c r="U19" s="49">
        <v>1834</v>
      </c>
      <c r="V19" s="49">
        <f t="shared" si="2"/>
        <v>522</v>
      </c>
    </row>
    <row r="20" spans="1:22" x14ac:dyDescent="0.3">
      <c r="A20" s="18" t="s">
        <v>38</v>
      </c>
      <c r="B20" s="18" t="s">
        <v>39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35</v>
      </c>
      <c r="H20" s="18">
        <v>13</v>
      </c>
      <c r="I20" s="18"/>
      <c r="J20" s="18">
        <v>2</v>
      </c>
      <c r="K20" s="18">
        <v>0</v>
      </c>
      <c r="L20" s="18">
        <v>1</v>
      </c>
      <c r="M20" s="18" t="s">
        <v>73</v>
      </c>
      <c r="N20" s="18"/>
      <c r="O20" s="18" t="s">
        <v>73</v>
      </c>
      <c r="P20" s="18" t="s">
        <v>73</v>
      </c>
      <c r="Q20" s="18">
        <v>3</v>
      </c>
      <c r="R20" s="18" t="s">
        <v>73</v>
      </c>
      <c r="S20" s="76" t="s">
        <v>103</v>
      </c>
      <c r="T20" s="49">
        <v>4296</v>
      </c>
      <c r="U20" s="49">
        <v>4746</v>
      </c>
      <c r="V20" s="49">
        <f t="shared" si="2"/>
        <v>450</v>
      </c>
    </row>
    <row r="21" spans="1:22" x14ac:dyDescent="0.3">
      <c r="A21" s="18" t="s">
        <v>38</v>
      </c>
      <c r="B21" s="18" t="s">
        <v>39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35</v>
      </c>
      <c r="H21" s="18">
        <v>13</v>
      </c>
      <c r="I21" s="18" t="s">
        <v>25</v>
      </c>
      <c r="J21" s="18">
        <v>1</v>
      </c>
      <c r="K21" s="18">
        <v>0</v>
      </c>
      <c r="L21" s="18">
        <v>1</v>
      </c>
      <c r="M21" s="18" t="s">
        <v>73</v>
      </c>
      <c r="N21" s="18"/>
      <c r="O21" s="18" t="s">
        <v>73</v>
      </c>
      <c r="P21" s="18" t="s">
        <v>73</v>
      </c>
      <c r="Q21" s="18">
        <v>4</v>
      </c>
      <c r="R21" s="18" t="s">
        <v>73</v>
      </c>
      <c r="S21" s="90" t="s">
        <v>106</v>
      </c>
      <c r="T21" s="49">
        <v>5520</v>
      </c>
      <c r="U21" s="49">
        <v>6038</v>
      </c>
      <c r="V21" s="49">
        <f t="shared" si="2"/>
        <v>518</v>
      </c>
    </row>
    <row r="22" spans="1:22" x14ac:dyDescent="0.3">
      <c r="A22" s="18" t="s">
        <v>38</v>
      </c>
      <c r="B22" s="18" t="s">
        <v>39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35</v>
      </c>
      <c r="H22" s="18">
        <v>13</v>
      </c>
      <c r="I22" s="18" t="s">
        <v>26</v>
      </c>
      <c r="J22" s="18">
        <v>1</v>
      </c>
      <c r="K22" s="18">
        <v>0</v>
      </c>
      <c r="L22" s="18">
        <v>1</v>
      </c>
      <c r="M22" s="18" t="s">
        <v>73</v>
      </c>
      <c r="N22" s="18"/>
      <c r="O22" s="18" t="s">
        <v>73</v>
      </c>
      <c r="P22" s="18" t="s">
        <v>73</v>
      </c>
      <c r="Q22" s="18">
        <v>2</v>
      </c>
      <c r="R22" s="18" t="s">
        <v>73</v>
      </c>
      <c r="S22" s="90" t="s">
        <v>103</v>
      </c>
      <c r="T22" s="49">
        <v>760</v>
      </c>
      <c r="U22" s="49">
        <v>1312</v>
      </c>
      <c r="V22" s="49">
        <f t="shared" si="2"/>
        <v>552</v>
      </c>
    </row>
    <row r="23" spans="1:22" x14ac:dyDescent="0.3">
      <c r="A23" s="18" t="s">
        <v>38</v>
      </c>
      <c r="B23" s="18" t="s">
        <v>39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35</v>
      </c>
      <c r="H23" s="18">
        <v>13</v>
      </c>
      <c r="I23" s="18" t="s">
        <v>36</v>
      </c>
      <c r="J23" s="18">
        <v>1</v>
      </c>
      <c r="K23" s="18">
        <v>0</v>
      </c>
      <c r="L23" s="18"/>
      <c r="M23" s="18" t="s">
        <v>73</v>
      </c>
      <c r="O23" s="11" t="s">
        <v>73</v>
      </c>
      <c r="P23" s="18" t="s">
        <v>73</v>
      </c>
      <c r="Q23" s="18">
        <v>3</v>
      </c>
      <c r="R23" s="18" t="s">
        <v>73</v>
      </c>
      <c r="S23" s="76" t="s">
        <v>103</v>
      </c>
      <c r="T23" s="49">
        <v>5213</v>
      </c>
      <c r="U23" s="49">
        <v>5700</v>
      </c>
      <c r="V23" s="49">
        <f t="shared" si="2"/>
        <v>487</v>
      </c>
    </row>
    <row r="24" spans="1:22" x14ac:dyDescent="0.3">
      <c r="A24" s="18" t="s">
        <v>38</v>
      </c>
      <c r="B24" s="18" t="s">
        <v>39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35</v>
      </c>
      <c r="H24" s="18">
        <v>14</v>
      </c>
      <c r="I24" s="18"/>
      <c r="J24" s="18">
        <v>3</v>
      </c>
      <c r="K24" s="18">
        <v>0</v>
      </c>
      <c r="L24" s="18">
        <v>1</v>
      </c>
      <c r="M24" s="18" t="s">
        <v>73</v>
      </c>
      <c r="N24" s="18"/>
      <c r="O24" s="18" t="s">
        <v>73</v>
      </c>
      <c r="P24" s="18" t="s">
        <v>73</v>
      </c>
      <c r="Q24" s="18">
        <v>4</v>
      </c>
      <c r="R24" s="18" t="s">
        <v>73</v>
      </c>
      <c r="S24" s="76" t="s">
        <v>110</v>
      </c>
      <c r="T24" s="49">
        <v>4900</v>
      </c>
      <c r="U24" s="49">
        <v>5520</v>
      </c>
      <c r="V24" s="49">
        <f t="shared" si="2"/>
        <v>620</v>
      </c>
    </row>
    <row r="25" spans="1:22" x14ac:dyDescent="0.3">
      <c r="A25" s="18" t="s">
        <v>38</v>
      </c>
      <c r="B25" s="18" t="s">
        <v>39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35</v>
      </c>
      <c r="H25" s="18">
        <v>15</v>
      </c>
      <c r="I25" s="18"/>
      <c r="J25" s="18">
        <v>2</v>
      </c>
      <c r="K25" s="18">
        <v>0</v>
      </c>
      <c r="L25" s="18">
        <v>1</v>
      </c>
      <c r="M25" s="18" t="s">
        <v>73</v>
      </c>
      <c r="N25" s="18"/>
      <c r="O25" s="18" t="s">
        <v>73</v>
      </c>
      <c r="P25" s="18" t="s">
        <v>73</v>
      </c>
      <c r="Q25" s="18">
        <v>2</v>
      </c>
      <c r="R25" s="18" t="s">
        <v>73</v>
      </c>
      <c r="S25" s="90" t="s">
        <v>103</v>
      </c>
      <c r="T25" s="49">
        <v>0</v>
      </c>
      <c r="U25" s="49">
        <v>649</v>
      </c>
      <c r="V25" s="49">
        <f t="shared" si="2"/>
        <v>649</v>
      </c>
    </row>
    <row r="26" spans="1:22" x14ac:dyDescent="0.3">
      <c r="A26" s="18" t="s">
        <v>38</v>
      </c>
      <c r="B26" s="18" t="s">
        <v>39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35</v>
      </c>
      <c r="H26" s="18">
        <v>17</v>
      </c>
      <c r="I26" s="18"/>
      <c r="J26" s="18">
        <v>2</v>
      </c>
      <c r="K26" s="18">
        <v>0</v>
      </c>
      <c r="L26" s="18">
        <v>1</v>
      </c>
      <c r="M26" s="18" t="s">
        <v>73</v>
      </c>
      <c r="N26" s="18" t="s">
        <v>93</v>
      </c>
      <c r="O26" s="18" t="s">
        <v>93</v>
      </c>
      <c r="P26" s="18" t="s">
        <v>73</v>
      </c>
      <c r="Q26" s="18">
        <v>4</v>
      </c>
      <c r="R26" s="18" t="s">
        <v>93</v>
      </c>
      <c r="S26" s="79">
        <v>43676</v>
      </c>
      <c r="T26" s="49">
        <v>4240</v>
      </c>
      <c r="U26" s="49">
        <v>4900</v>
      </c>
      <c r="V26" s="49">
        <f t="shared" si="2"/>
        <v>660</v>
      </c>
    </row>
    <row r="27" spans="1:22" x14ac:dyDescent="0.3">
      <c r="A27" s="18" t="s">
        <v>38</v>
      </c>
      <c r="B27" s="18" t="s">
        <v>39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37</v>
      </c>
      <c r="H27" s="18">
        <v>1</v>
      </c>
      <c r="I27" s="18"/>
      <c r="J27" s="18">
        <v>1</v>
      </c>
      <c r="K27" s="18">
        <v>0</v>
      </c>
      <c r="L27" s="18">
        <v>1</v>
      </c>
      <c r="M27" s="18"/>
      <c r="N27" s="18"/>
      <c r="O27" s="18" t="s">
        <v>93</v>
      </c>
      <c r="P27" s="18" t="s">
        <v>93</v>
      </c>
      <c r="Q27" s="18"/>
      <c r="R27" s="18" t="s">
        <v>93</v>
      </c>
      <c r="S27" s="79">
        <v>43640</v>
      </c>
      <c r="T27" s="49"/>
      <c r="U27" s="49"/>
      <c r="V27" s="49">
        <f t="shared" si="0"/>
        <v>0</v>
      </c>
    </row>
    <row r="28" spans="1:22" x14ac:dyDescent="0.3">
      <c r="A28" s="18" t="s">
        <v>38</v>
      </c>
      <c r="B28" s="18" t="s">
        <v>39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37</v>
      </c>
      <c r="H28" s="18">
        <v>2</v>
      </c>
      <c r="I28" s="18"/>
      <c r="J28" s="18">
        <v>1</v>
      </c>
      <c r="K28" s="18">
        <v>0</v>
      </c>
      <c r="L28" s="18">
        <v>1</v>
      </c>
      <c r="M28" s="18"/>
      <c r="N28" s="18"/>
      <c r="O28" s="18" t="s">
        <v>93</v>
      </c>
      <c r="P28" s="18" t="s">
        <v>93</v>
      </c>
      <c r="Q28" s="18"/>
      <c r="R28" s="18" t="s">
        <v>93</v>
      </c>
      <c r="S28" s="79">
        <v>43628</v>
      </c>
      <c r="T28" s="49"/>
      <c r="U28" s="49"/>
      <c r="V28" s="49">
        <f t="shared" si="0"/>
        <v>0</v>
      </c>
    </row>
    <row r="29" spans="1:22" x14ac:dyDescent="0.3">
      <c r="A29" s="18" t="s">
        <v>38</v>
      </c>
      <c r="B29" s="18" t="s">
        <v>39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37</v>
      </c>
      <c r="H29" s="18">
        <v>3</v>
      </c>
      <c r="I29" s="18"/>
      <c r="J29" s="18">
        <v>2</v>
      </c>
      <c r="K29" s="18">
        <v>0</v>
      </c>
      <c r="L29" s="18">
        <v>1</v>
      </c>
      <c r="M29" s="18"/>
      <c r="N29" s="18"/>
      <c r="O29" s="18"/>
      <c r="P29" s="18"/>
      <c r="Q29" s="18"/>
      <c r="R29" s="18"/>
      <c r="S29" s="79">
        <v>43628</v>
      </c>
      <c r="T29" s="49"/>
      <c r="U29" s="49"/>
      <c r="V29" s="49">
        <f t="shared" si="0"/>
        <v>0</v>
      </c>
    </row>
    <row r="30" spans="1:22" x14ac:dyDescent="0.3">
      <c r="A30" s="18" t="s">
        <v>38</v>
      </c>
      <c r="B30" s="18" t="s">
        <v>39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37</v>
      </c>
      <c r="H30" s="18">
        <v>3</v>
      </c>
      <c r="I30" s="18" t="s">
        <v>25</v>
      </c>
      <c r="J30" s="18"/>
      <c r="K30" s="18"/>
      <c r="L30" s="18"/>
      <c r="M30" s="18"/>
      <c r="N30" s="18"/>
      <c r="O30" s="18" t="s">
        <v>93</v>
      </c>
      <c r="P30" s="18" t="s">
        <v>93</v>
      </c>
      <c r="Q30" s="18"/>
      <c r="R30" s="18"/>
      <c r="S30" s="71"/>
      <c r="T30" s="49"/>
      <c r="U30" s="49"/>
      <c r="V30" s="49">
        <f t="shared" si="0"/>
        <v>0</v>
      </c>
    </row>
    <row r="31" spans="1:22" x14ac:dyDescent="0.3">
      <c r="A31" s="18" t="s">
        <v>38</v>
      </c>
      <c r="B31" s="18" t="s">
        <v>39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37</v>
      </c>
      <c r="H31" s="18">
        <v>4</v>
      </c>
      <c r="I31" s="18"/>
      <c r="J31" s="18">
        <v>1</v>
      </c>
      <c r="K31" s="18">
        <v>0</v>
      </c>
      <c r="L31" s="18">
        <v>1</v>
      </c>
      <c r="M31" s="18"/>
      <c r="N31" s="18"/>
      <c r="O31" s="18" t="s">
        <v>93</v>
      </c>
      <c r="P31" s="18" t="s">
        <v>93</v>
      </c>
      <c r="Q31" s="18"/>
      <c r="R31" s="18" t="s">
        <v>93</v>
      </c>
      <c r="S31" s="79">
        <v>43628</v>
      </c>
      <c r="T31" s="49"/>
      <c r="U31" s="49"/>
      <c r="V31" s="49">
        <f t="shared" si="0"/>
        <v>0</v>
      </c>
    </row>
    <row r="32" spans="1:22" ht="15.75" customHeight="1" x14ac:dyDescent="0.3">
      <c r="A32" s="18" t="s">
        <v>38</v>
      </c>
      <c r="B32" s="18" t="s">
        <v>39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37</v>
      </c>
      <c r="H32" s="18">
        <v>5</v>
      </c>
      <c r="I32" s="18"/>
      <c r="J32" s="18">
        <v>2</v>
      </c>
      <c r="K32" s="18">
        <v>0</v>
      </c>
      <c r="L32" s="18">
        <v>1</v>
      </c>
      <c r="M32" s="18"/>
      <c r="N32" s="18"/>
      <c r="O32" s="18" t="s">
        <v>93</v>
      </c>
      <c r="P32" s="18" t="s">
        <v>93</v>
      </c>
      <c r="Q32" s="18"/>
      <c r="R32" s="18" t="s">
        <v>93</v>
      </c>
      <c r="S32" s="79">
        <v>43628</v>
      </c>
      <c r="T32" s="49"/>
      <c r="U32" s="49"/>
      <c r="V32" s="49">
        <f t="shared" si="0"/>
        <v>0</v>
      </c>
    </row>
    <row r="33" spans="1:22" x14ac:dyDescent="0.3">
      <c r="A33" s="18" t="s">
        <v>38</v>
      </c>
      <c r="B33" s="18" t="s">
        <v>39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37</v>
      </c>
      <c r="H33" s="18">
        <v>5</v>
      </c>
      <c r="I33" s="18" t="s">
        <v>25</v>
      </c>
      <c r="J33" s="18">
        <v>2</v>
      </c>
      <c r="K33" s="18">
        <v>0</v>
      </c>
      <c r="L33" s="18">
        <v>1</v>
      </c>
      <c r="M33" s="18"/>
      <c r="N33" s="18"/>
      <c r="O33" s="18" t="s">
        <v>93</v>
      </c>
      <c r="P33" s="18" t="s">
        <v>93</v>
      </c>
      <c r="Q33" s="18"/>
      <c r="R33" s="18" t="s">
        <v>93</v>
      </c>
      <c r="S33" s="79">
        <v>43628</v>
      </c>
      <c r="T33" s="49"/>
      <c r="U33" s="49"/>
      <c r="V33" s="49">
        <f t="shared" si="0"/>
        <v>0</v>
      </c>
    </row>
    <row r="34" spans="1:22" x14ac:dyDescent="0.3">
      <c r="A34" s="18" t="s">
        <v>38</v>
      </c>
      <c r="B34" s="18" t="s">
        <v>39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37</v>
      </c>
      <c r="H34" s="18">
        <v>6</v>
      </c>
      <c r="I34" s="18"/>
      <c r="J34" s="18">
        <v>2</v>
      </c>
      <c r="K34" s="18">
        <v>0</v>
      </c>
      <c r="L34" s="18"/>
      <c r="M34" s="18"/>
      <c r="N34" s="18"/>
      <c r="O34" s="18"/>
      <c r="P34" s="18"/>
      <c r="Q34" s="18"/>
      <c r="R34" s="18"/>
      <c r="S34" s="18"/>
      <c r="T34" s="49"/>
      <c r="U34" s="49"/>
      <c r="V34" s="49">
        <f t="shared" si="0"/>
        <v>0</v>
      </c>
    </row>
    <row r="35" spans="1:22" x14ac:dyDescent="0.3">
      <c r="A35" s="18" t="s">
        <v>38</v>
      </c>
      <c r="B35" s="18" t="s">
        <v>39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37</v>
      </c>
      <c r="H35" s="18">
        <v>6</v>
      </c>
      <c r="I35" s="18" t="s">
        <v>25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49"/>
      <c r="U35" s="49"/>
      <c r="V35" s="49">
        <f t="shared" si="0"/>
        <v>0</v>
      </c>
    </row>
    <row r="36" spans="1:22" x14ac:dyDescent="0.3">
      <c r="A36" s="18" t="s">
        <v>38</v>
      </c>
      <c r="B36" s="18" t="s">
        <v>39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37</v>
      </c>
      <c r="H36" s="18">
        <v>7</v>
      </c>
      <c r="I36" s="18"/>
      <c r="J36" s="18">
        <v>1</v>
      </c>
      <c r="K36" s="18">
        <v>0</v>
      </c>
      <c r="L36" s="18">
        <v>1</v>
      </c>
      <c r="M36" s="18"/>
      <c r="N36" s="18"/>
      <c r="O36" s="18" t="s">
        <v>93</v>
      </c>
      <c r="P36" s="18" t="s">
        <v>93</v>
      </c>
      <c r="Q36" s="18"/>
      <c r="R36" s="18" t="s">
        <v>93</v>
      </c>
      <c r="S36" s="79">
        <v>43628</v>
      </c>
      <c r="T36" s="49"/>
      <c r="U36" s="49"/>
      <c r="V36" s="49">
        <f t="shared" si="0"/>
        <v>0</v>
      </c>
    </row>
    <row r="37" spans="1:22" x14ac:dyDescent="0.3">
      <c r="A37" s="18" t="s">
        <v>38</v>
      </c>
      <c r="B37" s="18" t="s">
        <v>39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37</v>
      </c>
      <c r="H37" s="18">
        <v>7</v>
      </c>
      <c r="I37" s="18" t="s">
        <v>25</v>
      </c>
      <c r="J37" s="18"/>
      <c r="K37" s="18"/>
      <c r="L37" s="18">
        <v>1</v>
      </c>
      <c r="M37" s="18"/>
      <c r="N37" s="18"/>
      <c r="O37" s="18"/>
      <c r="P37" s="18"/>
      <c r="Q37" s="18"/>
      <c r="R37" s="18"/>
      <c r="S37" s="82" t="s">
        <v>226</v>
      </c>
      <c r="T37" s="49"/>
      <c r="U37" s="49"/>
      <c r="V37" s="49">
        <f t="shared" si="0"/>
        <v>0</v>
      </c>
    </row>
    <row r="38" spans="1:22" x14ac:dyDescent="0.3">
      <c r="A38" s="18"/>
      <c r="B38" s="18"/>
      <c r="C38" s="18"/>
      <c r="D38" s="18"/>
      <c r="E38" s="18"/>
      <c r="F38" s="92" t="s">
        <v>195</v>
      </c>
      <c r="G38" s="18" t="s">
        <v>37</v>
      </c>
      <c r="H38" s="18">
        <v>8</v>
      </c>
      <c r="I38" s="18"/>
      <c r="J38" s="18"/>
      <c r="K38" s="18"/>
      <c r="L38" s="18"/>
      <c r="M38" s="18"/>
      <c r="N38" s="18"/>
      <c r="O38" s="18" t="s">
        <v>93</v>
      </c>
      <c r="P38" s="18" t="s">
        <v>93</v>
      </c>
      <c r="Q38" s="18"/>
      <c r="R38" s="18" t="s">
        <v>93</v>
      </c>
      <c r="S38" s="93">
        <v>43698</v>
      </c>
      <c r="T38" s="49"/>
      <c r="U38" s="49"/>
      <c r="V38" s="82" t="s">
        <v>224</v>
      </c>
    </row>
    <row r="39" spans="1:22" x14ac:dyDescent="0.3">
      <c r="A39" s="18" t="s">
        <v>38</v>
      </c>
      <c r="B39" s="18" t="s">
        <v>39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37</v>
      </c>
      <c r="H39" s="18">
        <v>9</v>
      </c>
      <c r="I39" s="18"/>
      <c r="J39" s="18">
        <v>1</v>
      </c>
      <c r="K39" s="18">
        <v>0</v>
      </c>
      <c r="L39" s="18">
        <v>1</v>
      </c>
      <c r="M39" s="18"/>
      <c r="N39" s="18"/>
      <c r="O39" s="18" t="s">
        <v>93</v>
      </c>
      <c r="P39" s="18" t="s">
        <v>93</v>
      </c>
      <c r="Q39" s="18"/>
      <c r="R39" s="18" t="s">
        <v>93</v>
      </c>
      <c r="S39" s="79">
        <v>43697</v>
      </c>
      <c r="T39" s="49"/>
      <c r="U39" s="49"/>
      <c r="V39" s="49">
        <f t="shared" si="0"/>
        <v>0</v>
      </c>
    </row>
    <row r="40" spans="1:22" x14ac:dyDescent="0.3">
      <c r="A40" s="18" t="s">
        <v>38</v>
      </c>
      <c r="B40" s="18" t="s">
        <v>39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37</v>
      </c>
      <c r="H40" s="18">
        <v>10</v>
      </c>
      <c r="I40" s="18"/>
      <c r="J40" s="18">
        <v>2</v>
      </c>
      <c r="K40" s="18">
        <v>0</v>
      </c>
      <c r="L40" s="18">
        <v>1</v>
      </c>
      <c r="M40" s="18"/>
      <c r="N40" s="18"/>
      <c r="O40" s="18" t="s">
        <v>93</v>
      </c>
      <c r="P40" s="18" t="s">
        <v>93</v>
      </c>
      <c r="Q40" s="18"/>
      <c r="R40" s="18" t="s">
        <v>93</v>
      </c>
      <c r="S40" s="79">
        <v>43579</v>
      </c>
      <c r="T40" s="49"/>
      <c r="U40" s="49"/>
      <c r="V40" s="49">
        <f t="shared" si="0"/>
        <v>0</v>
      </c>
    </row>
    <row r="41" spans="1:22" x14ac:dyDescent="0.3">
      <c r="A41" s="18" t="s">
        <v>38</v>
      </c>
      <c r="B41" s="18" t="s">
        <v>39</v>
      </c>
      <c r="C41" s="18">
        <v>38327</v>
      </c>
      <c r="D41" s="18">
        <v>4</v>
      </c>
      <c r="E41" s="18">
        <v>18510</v>
      </c>
      <c r="F41" s="18" t="s">
        <v>23</v>
      </c>
      <c r="G41" s="18" t="s">
        <v>37</v>
      </c>
      <c r="H41" s="18">
        <v>11</v>
      </c>
      <c r="I41" s="18"/>
      <c r="J41" s="18"/>
      <c r="K41" s="18"/>
      <c r="L41" s="18">
        <v>1</v>
      </c>
      <c r="M41" s="18"/>
      <c r="N41" s="18"/>
      <c r="O41" s="18" t="s">
        <v>93</v>
      </c>
      <c r="P41" s="18" t="s">
        <v>93</v>
      </c>
      <c r="Q41" s="18"/>
      <c r="R41" s="18" t="s">
        <v>93</v>
      </c>
      <c r="S41" s="79">
        <v>43696</v>
      </c>
      <c r="T41" s="49"/>
      <c r="U41" s="49"/>
      <c r="V41" s="49">
        <f t="shared" si="0"/>
        <v>0</v>
      </c>
    </row>
    <row r="42" spans="1:22" x14ac:dyDescent="0.3">
      <c r="A42" s="18" t="s">
        <v>38</v>
      </c>
      <c r="B42" s="18" t="s">
        <v>39</v>
      </c>
      <c r="C42" s="18">
        <v>38327</v>
      </c>
      <c r="D42" s="18">
        <v>4</v>
      </c>
      <c r="E42" s="18">
        <v>18510</v>
      </c>
      <c r="F42" s="18" t="s">
        <v>23</v>
      </c>
      <c r="G42" s="18" t="s">
        <v>37</v>
      </c>
      <c r="H42" s="18">
        <v>12</v>
      </c>
      <c r="I42" s="18"/>
      <c r="J42" s="18">
        <v>1</v>
      </c>
      <c r="K42" s="18">
        <v>0</v>
      </c>
      <c r="L42" s="18">
        <v>1</v>
      </c>
      <c r="M42" s="18"/>
      <c r="N42" s="18"/>
      <c r="O42" s="18" t="s">
        <v>93</v>
      </c>
      <c r="P42" s="18" t="s">
        <v>93</v>
      </c>
      <c r="Q42" s="18"/>
      <c r="R42" s="18" t="s">
        <v>93</v>
      </c>
      <c r="S42" s="79">
        <v>43629</v>
      </c>
      <c r="T42" s="49"/>
      <c r="U42" s="49"/>
      <c r="V42" s="49">
        <f t="shared" si="0"/>
        <v>0</v>
      </c>
    </row>
    <row r="43" spans="1:22" x14ac:dyDescent="0.3">
      <c r="A43" s="18" t="s">
        <v>38</v>
      </c>
      <c r="B43" s="18" t="s">
        <v>39</v>
      </c>
      <c r="C43" s="18">
        <v>38327</v>
      </c>
      <c r="D43" s="18">
        <v>4</v>
      </c>
      <c r="E43" s="18">
        <v>18510</v>
      </c>
      <c r="F43" s="18" t="s">
        <v>23</v>
      </c>
      <c r="G43" s="18" t="s">
        <v>37</v>
      </c>
      <c r="H43" s="18">
        <v>13</v>
      </c>
      <c r="I43" s="18"/>
      <c r="J43" s="18">
        <v>1</v>
      </c>
      <c r="K43" s="18">
        <v>0</v>
      </c>
      <c r="L43" s="18">
        <v>1</v>
      </c>
      <c r="M43" s="18"/>
      <c r="N43" s="18"/>
      <c r="O43" s="18" t="s">
        <v>93</v>
      </c>
      <c r="P43" s="18" t="s">
        <v>93</v>
      </c>
      <c r="Q43" s="18"/>
      <c r="R43" s="18" t="s">
        <v>93</v>
      </c>
      <c r="S43" s="79">
        <v>43629</v>
      </c>
      <c r="T43" s="49"/>
      <c r="U43" s="49"/>
      <c r="V43" s="49">
        <f t="shared" si="0"/>
        <v>0</v>
      </c>
    </row>
    <row r="44" spans="1:22" x14ac:dyDescent="0.3">
      <c r="A44" s="18" t="s">
        <v>38</v>
      </c>
      <c r="B44" s="18" t="s">
        <v>39</v>
      </c>
      <c r="C44" s="18">
        <v>38327</v>
      </c>
      <c r="D44" s="18">
        <v>4</v>
      </c>
      <c r="E44" s="18">
        <v>18510</v>
      </c>
      <c r="F44" s="18" t="s">
        <v>23</v>
      </c>
      <c r="G44" s="18" t="s">
        <v>37</v>
      </c>
      <c r="H44" s="18">
        <v>14</v>
      </c>
      <c r="I44" s="18"/>
      <c r="J44" s="18">
        <v>1</v>
      </c>
      <c r="K44" s="18">
        <v>0</v>
      </c>
      <c r="L44" s="18">
        <v>1</v>
      </c>
      <c r="M44" s="18"/>
      <c r="N44" s="18"/>
      <c r="O44" s="18" t="s">
        <v>93</v>
      </c>
      <c r="P44" s="18" t="s">
        <v>93</v>
      </c>
      <c r="Q44" s="18"/>
      <c r="R44" s="18" t="s">
        <v>93</v>
      </c>
      <c r="S44" s="79">
        <v>43705</v>
      </c>
      <c r="T44" s="49"/>
      <c r="U44" s="49"/>
      <c r="V44" s="49">
        <f t="shared" si="0"/>
        <v>0</v>
      </c>
    </row>
    <row r="45" spans="1:22" x14ac:dyDescent="0.3">
      <c r="A45" s="18" t="s">
        <v>38</v>
      </c>
      <c r="B45" s="18" t="s">
        <v>39</v>
      </c>
      <c r="C45" s="18">
        <v>38327</v>
      </c>
      <c r="D45" s="18">
        <v>4</v>
      </c>
      <c r="E45" s="18">
        <v>18510</v>
      </c>
      <c r="F45" s="18" t="s">
        <v>23</v>
      </c>
      <c r="G45" s="18" t="s">
        <v>37</v>
      </c>
      <c r="H45" s="18">
        <v>15</v>
      </c>
      <c r="I45" s="18"/>
      <c r="J45" s="18">
        <v>2</v>
      </c>
      <c r="K45" s="18">
        <v>0</v>
      </c>
      <c r="L45" s="18">
        <v>1</v>
      </c>
      <c r="M45" s="18"/>
      <c r="N45" s="18"/>
      <c r="O45" s="18" t="s">
        <v>93</v>
      </c>
      <c r="P45" s="18" t="s">
        <v>93</v>
      </c>
      <c r="Q45" s="18"/>
      <c r="R45" s="18" t="s">
        <v>93</v>
      </c>
      <c r="S45" s="79">
        <v>43627</v>
      </c>
      <c r="T45" s="49"/>
      <c r="U45" s="49"/>
      <c r="V45" s="49">
        <f t="shared" si="0"/>
        <v>0</v>
      </c>
    </row>
    <row r="46" spans="1:22" x14ac:dyDescent="0.3">
      <c r="A46" s="18" t="s">
        <v>38</v>
      </c>
      <c r="B46" s="18" t="s">
        <v>39</v>
      </c>
      <c r="C46" s="18">
        <v>38327</v>
      </c>
      <c r="D46" s="18">
        <v>4</v>
      </c>
      <c r="E46" s="18">
        <v>18510</v>
      </c>
      <c r="F46" s="18" t="s">
        <v>23</v>
      </c>
      <c r="G46" s="18" t="s">
        <v>37</v>
      </c>
      <c r="H46" s="18">
        <v>16</v>
      </c>
      <c r="I46" s="18"/>
      <c r="J46" s="18">
        <v>1</v>
      </c>
      <c r="K46" s="18">
        <v>0</v>
      </c>
      <c r="L46" s="18">
        <v>1</v>
      </c>
      <c r="M46" s="18"/>
      <c r="N46" s="18"/>
      <c r="O46" s="18"/>
      <c r="P46" s="18"/>
      <c r="Q46" s="18"/>
      <c r="R46" s="18"/>
      <c r="S46" s="82" t="s">
        <v>196</v>
      </c>
      <c r="T46" s="49"/>
      <c r="U46" s="49"/>
      <c r="V46" s="49">
        <f t="shared" si="0"/>
        <v>0</v>
      </c>
    </row>
    <row r="47" spans="1:22" x14ac:dyDescent="0.3">
      <c r="A47" s="18" t="s">
        <v>38</v>
      </c>
      <c r="B47" s="18" t="s">
        <v>39</v>
      </c>
      <c r="C47" s="18">
        <v>38327</v>
      </c>
      <c r="D47" s="18">
        <v>4</v>
      </c>
      <c r="E47" s="18">
        <v>18510</v>
      </c>
      <c r="F47" s="18" t="s">
        <v>23</v>
      </c>
      <c r="G47" s="18" t="s">
        <v>37</v>
      </c>
      <c r="H47" s="18">
        <v>17</v>
      </c>
      <c r="I47" s="18"/>
      <c r="J47" s="18">
        <v>1</v>
      </c>
      <c r="K47" s="18">
        <v>0</v>
      </c>
      <c r="L47" s="18">
        <v>1</v>
      </c>
      <c r="M47" s="18"/>
      <c r="N47" s="18"/>
      <c r="O47" s="18" t="s">
        <v>93</v>
      </c>
      <c r="P47" s="18" t="s">
        <v>93</v>
      </c>
      <c r="Q47" s="18"/>
      <c r="R47" s="18" t="s">
        <v>93</v>
      </c>
      <c r="S47" s="79">
        <v>43703</v>
      </c>
      <c r="T47" s="49"/>
      <c r="U47" s="49"/>
      <c r="V47" s="49">
        <f t="shared" si="0"/>
        <v>0</v>
      </c>
    </row>
    <row r="48" spans="1:22" x14ac:dyDescent="0.3">
      <c r="A48" s="18" t="s">
        <v>38</v>
      </c>
      <c r="B48" s="18" t="s">
        <v>39</v>
      </c>
      <c r="C48" s="18">
        <v>38327</v>
      </c>
      <c r="D48" s="18">
        <v>4</v>
      </c>
      <c r="E48" s="18">
        <v>18510</v>
      </c>
      <c r="F48" s="18" t="s">
        <v>23</v>
      </c>
      <c r="G48" s="18" t="s">
        <v>37</v>
      </c>
      <c r="H48" s="18">
        <v>18</v>
      </c>
      <c r="I48" s="18"/>
      <c r="J48" s="18">
        <v>2</v>
      </c>
      <c r="K48" s="18">
        <v>0</v>
      </c>
      <c r="L48" s="18">
        <v>1</v>
      </c>
      <c r="M48" s="18"/>
      <c r="N48" s="18"/>
      <c r="O48" s="18" t="s">
        <v>93</v>
      </c>
      <c r="P48" s="18" t="s">
        <v>93</v>
      </c>
      <c r="Q48" s="18"/>
      <c r="R48" s="18" t="s">
        <v>93</v>
      </c>
      <c r="S48" s="79">
        <v>43648</v>
      </c>
      <c r="T48" s="49"/>
      <c r="U48" s="49"/>
      <c r="V48" s="49">
        <f t="shared" si="0"/>
        <v>0</v>
      </c>
    </row>
    <row r="49" spans="1:22" x14ac:dyDescent="0.3">
      <c r="A49" s="18" t="s">
        <v>38</v>
      </c>
      <c r="B49" s="18" t="s">
        <v>39</v>
      </c>
      <c r="C49" s="18">
        <v>38327</v>
      </c>
      <c r="D49" s="18">
        <v>4</v>
      </c>
      <c r="E49" s="18">
        <v>18510</v>
      </c>
      <c r="F49" s="18" t="s">
        <v>23</v>
      </c>
      <c r="G49" s="18" t="s">
        <v>37</v>
      </c>
      <c r="H49" s="18">
        <v>19</v>
      </c>
      <c r="I49" s="18"/>
      <c r="J49" s="18">
        <v>1</v>
      </c>
      <c r="K49" s="18">
        <v>0</v>
      </c>
      <c r="L49" s="18">
        <v>1</v>
      </c>
      <c r="M49" s="18"/>
      <c r="N49" s="18"/>
      <c r="O49" s="18" t="s">
        <v>93</v>
      </c>
      <c r="P49" s="18" t="s">
        <v>93</v>
      </c>
      <c r="Q49" s="18"/>
      <c r="R49" s="18" t="s">
        <v>93</v>
      </c>
      <c r="S49" s="79">
        <v>43628</v>
      </c>
      <c r="T49" s="49"/>
      <c r="U49" s="49"/>
      <c r="V49" s="49">
        <f t="shared" si="0"/>
        <v>0</v>
      </c>
    </row>
    <row r="50" spans="1:22" x14ac:dyDescent="0.3">
      <c r="A50" s="18" t="s">
        <v>38</v>
      </c>
      <c r="B50" s="18" t="s">
        <v>39</v>
      </c>
      <c r="C50" s="18">
        <v>38327</v>
      </c>
      <c r="D50" s="18">
        <v>4</v>
      </c>
      <c r="E50" s="18">
        <v>18510</v>
      </c>
      <c r="F50" s="18" t="s">
        <v>23</v>
      </c>
      <c r="G50" s="18" t="s">
        <v>37</v>
      </c>
      <c r="H50" s="18">
        <v>19</v>
      </c>
      <c r="I50" s="18"/>
      <c r="J50" s="18">
        <v>2</v>
      </c>
      <c r="K50" s="18">
        <v>0</v>
      </c>
      <c r="L50" s="18"/>
      <c r="M50" s="18"/>
      <c r="N50" s="18"/>
      <c r="O50" s="18" t="s">
        <v>93</v>
      </c>
      <c r="P50" s="18" t="s">
        <v>93</v>
      </c>
      <c r="Q50" s="18"/>
      <c r="R50" s="18" t="s">
        <v>93</v>
      </c>
      <c r="S50" s="79">
        <v>43628</v>
      </c>
      <c r="T50" s="49"/>
      <c r="U50" s="49"/>
      <c r="V50" s="49">
        <f t="shared" si="0"/>
        <v>0</v>
      </c>
    </row>
    <row r="51" spans="1:22" x14ac:dyDescent="0.3">
      <c r="A51" s="18" t="s">
        <v>38</v>
      </c>
      <c r="B51" s="18" t="s">
        <v>39</v>
      </c>
      <c r="C51" s="18">
        <v>38327</v>
      </c>
      <c r="D51" s="18">
        <v>4</v>
      </c>
      <c r="E51" s="18">
        <v>18510</v>
      </c>
      <c r="F51" s="18" t="s">
        <v>23</v>
      </c>
      <c r="G51" s="18" t="s">
        <v>37</v>
      </c>
      <c r="H51" s="18">
        <v>19</v>
      </c>
      <c r="I51" s="18" t="s">
        <v>26</v>
      </c>
      <c r="J51" s="18"/>
      <c r="K51" s="18"/>
      <c r="L51" s="18">
        <v>1</v>
      </c>
      <c r="M51" s="18"/>
      <c r="N51" s="18"/>
      <c r="O51" s="18" t="s">
        <v>73</v>
      </c>
      <c r="P51" s="18" t="s">
        <v>73</v>
      </c>
      <c r="Q51" s="18"/>
      <c r="R51" s="18" t="s">
        <v>73</v>
      </c>
      <c r="S51" s="79">
        <v>43628</v>
      </c>
      <c r="T51" s="49"/>
      <c r="U51" s="49"/>
      <c r="V51" s="49">
        <f t="shared" si="0"/>
        <v>0</v>
      </c>
    </row>
    <row r="52" spans="1:22" x14ac:dyDescent="0.3">
      <c r="A52" s="18" t="s">
        <v>38</v>
      </c>
      <c r="B52" s="18" t="s">
        <v>39</v>
      </c>
      <c r="C52" s="18">
        <v>38327</v>
      </c>
      <c r="D52" s="18">
        <v>4</v>
      </c>
      <c r="E52" s="18">
        <v>18510</v>
      </c>
      <c r="F52" s="18" t="s">
        <v>23</v>
      </c>
      <c r="G52" s="18" t="s">
        <v>37</v>
      </c>
      <c r="H52" s="18">
        <v>20</v>
      </c>
      <c r="I52" s="18"/>
      <c r="J52" s="18">
        <v>1</v>
      </c>
      <c r="K52" s="18">
        <v>0</v>
      </c>
      <c r="L52" s="18">
        <v>1</v>
      </c>
      <c r="M52" s="18"/>
      <c r="N52" s="18"/>
      <c r="O52" s="18" t="s">
        <v>93</v>
      </c>
      <c r="P52" s="18" t="s">
        <v>93</v>
      </c>
      <c r="Q52" s="18"/>
      <c r="R52" s="18" t="s">
        <v>93</v>
      </c>
      <c r="S52" s="79">
        <v>43629</v>
      </c>
      <c r="T52" s="49"/>
      <c r="U52" s="49"/>
      <c r="V52" s="49">
        <f t="shared" si="0"/>
        <v>0</v>
      </c>
    </row>
    <row r="53" spans="1:22" x14ac:dyDescent="0.3">
      <c r="A53" s="18" t="s">
        <v>38</v>
      </c>
      <c r="B53" s="18" t="s">
        <v>39</v>
      </c>
      <c r="C53" s="18">
        <v>38327</v>
      </c>
      <c r="D53" s="18">
        <v>4</v>
      </c>
      <c r="E53" s="18">
        <v>18510</v>
      </c>
      <c r="F53" s="18" t="s">
        <v>23</v>
      </c>
      <c r="G53" s="18" t="s">
        <v>37</v>
      </c>
      <c r="H53" s="18">
        <v>21</v>
      </c>
      <c r="I53" s="18"/>
      <c r="J53" s="18">
        <v>1</v>
      </c>
      <c r="K53" s="18">
        <v>0</v>
      </c>
      <c r="L53" s="18">
        <v>1</v>
      </c>
      <c r="M53" s="18"/>
      <c r="N53" s="18"/>
      <c r="O53" s="18" t="s">
        <v>93</v>
      </c>
      <c r="P53" s="18" t="s">
        <v>93</v>
      </c>
      <c r="Q53" s="18"/>
      <c r="R53" s="18" t="s">
        <v>93</v>
      </c>
      <c r="S53" s="79">
        <v>43628</v>
      </c>
      <c r="T53" s="49"/>
      <c r="U53" s="49"/>
      <c r="V53" s="49">
        <f t="shared" si="0"/>
        <v>0</v>
      </c>
    </row>
    <row r="54" spans="1:22" x14ac:dyDescent="0.3">
      <c r="A54" s="18" t="s">
        <v>38</v>
      </c>
      <c r="B54" s="18" t="s">
        <v>39</v>
      </c>
      <c r="C54" s="18">
        <v>38327</v>
      </c>
      <c r="D54" s="18">
        <v>4</v>
      </c>
      <c r="E54" s="18">
        <v>18510</v>
      </c>
      <c r="F54" s="18" t="s">
        <v>23</v>
      </c>
      <c r="G54" s="18" t="s">
        <v>37</v>
      </c>
      <c r="H54" s="18">
        <v>22</v>
      </c>
      <c r="I54" s="18"/>
      <c r="J54" s="18">
        <v>1</v>
      </c>
      <c r="K54" s="18">
        <v>0</v>
      </c>
      <c r="L54" s="18">
        <v>1</v>
      </c>
      <c r="M54" s="18"/>
      <c r="N54" s="18"/>
      <c r="O54" s="18" t="s">
        <v>93</v>
      </c>
      <c r="P54" s="18" t="s">
        <v>93</v>
      </c>
      <c r="Q54" s="18"/>
      <c r="R54" s="18" t="s">
        <v>93</v>
      </c>
      <c r="S54" s="79">
        <v>43628</v>
      </c>
      <c r="T54" s="49"/>
      <c r="U54" s="49"/>
      <c r="V54" s="49">
        <f t="shared" si="0"/>
        <v>0</v>
      </c>
    </row>
    <row r="55" spans="1:22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51" t="s">
        <v>80</v>
      </c>
      <c r="U55" s="50"/>
      <c r="V55" s="52">
        <f>SUM(V3:V54)</f>
        <v>8997</v>
      </c>
    </row>
    <row r="56" spans="1:22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29"/>
      <c r="U56" s="29"/>
      <c r="V56" s="49"/>
    </row>
    <row r="57" spans="1:22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29"/>
      <c r="U57" s="29"/>
      <c r="V57" s="49"/>
    </row>
    <row r="58" spans="1:22" x14ac:dyDescent="0.2">
      <c r="A58" s="15"/>
      <c r="B58" s="15"/>
      <c r="C58" s="15"/>
      <c r="D58" s="15"/>
      <c r="E58" s="15"/>
      <c r="F58" s="19" t="s">
        <v>32</v>
      </c>
      <c r="G58" s="20">
        <f>COUNTA(G3:G54)</f>
        <v>51</v>
      </c>
      <c r="H58" s="20"/>
      <c r="I58" s="20"/>
      <c r="J58" s="20"/>
      <c r="K58" s="21" t="s">
        <v>33</v>
      </c>
      <c r="L58" s="20">
        <f t="shared" ref="L58:R58" si="3">COUNTA(L3:L54)</f>
        <v>43</v>
      </c>
      <c r="M58" s="20">
        <f t="shared" si="3"/>
        <v>24</v>
      </c>
      <c r="N58" s="20">
        <f t="shared" si="3"/>
        <v>1</v>
      </c>
      <c r="O58" s="20">
        <f t="shared" si="3"/>
        <v>45</v>
      </c>
      <c r="P58" s="20">
        <f t="shared" si="3"/>
        <v>46</v>
      </c>
      <c r="Q58" s="20"/>
      <c r="R58" s="20">
        <f t="shared" si="3"/>
        <v>44</v>
      </c>
      <c r="S58" s="15"/>
      <c r="T58" s="29"/>
      <c r="U58" s="29"/>
      <c r="V58" s="49"/>
    </row>
  </sheetData>
  <autoFilter ref="A2:S54" xr:uid="{00000000-0009-0000-0000-000002000000}"/>
  <mergeCells count="1">
    <mergeCell ref="T1:U1"/>
  </mergeCells>
  <pageMargins left="0.25" right="0.25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V61"/>
  <sheetViews>
    <sheetView topLeftCell="A22" workbookViewId="0">
      <selection activeCell="A41" sqref="A41:XFD41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7.6640625" style="11" bestFit="1" customWidth="1"/>
    <col min="8" max="8" width="7.44140625" style="11" bestFit="1" customWidth="1"/>
    <col min="9" max="9" width="9.6640625" style="11" customWidth="1"/>
    <col min="10" max="10" width="11.88671875" style="11" hidden="1" customWidth="1"/>
    <col min="11" max="11" width="8.109375" style="11" hidden="1" customWidth="1"/>
    <col min="12" max="12" width="10" style="11" hidden="1" customWidth="1"/>
    <col min="13" max="13" width="12.5546875" style="11" customWidth="1"/>
    <col min="14" max="14" width="13.109375" style="11" customWidth="1"/>
    <col min="15" max="15" width="11.109375" style="11" customWidth="1"/>
    <col min="16" max="16" width="17.33203125" style="11" customWidth="1"/>
    <col min="17" max="17" width="14.6640625" style="11" customWidth="1"/>
    <col min="18" max="18" width="21.88671875" style="11" customWidth="1"/>
    <col min="19" max="19" width="31.33203125" style="11" customWidth="1"/>
    <col min="20" max="23" width="11.44140625" style="11"/>
    <col min="24" max="24" width="11.44140625" style="11" customWidth="1"/>
    <col min="25" max="16384" width="11.44140625" style="11"/>
  </cols>
  <sheetData>
    <row r="1" spans="1:22" s="24" customFormat="1" x14ac:dyDescent="0.3">
      <c r="S1" s="31" t="s">
        <v>74</v>
      </c>
      <c r="T1" s="110" t="s">
        <v>75</v>
      </c>
      <c r="U1" s="111"/>
      <c r="V1" s="34" t="s">
        <v>76</v>
      </c>
    </row>
    <row r="2" spans="1:22" s="24" customFormat="1" ht="15" customHeigh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31" t="s">
        <v>77</v>
      </c>
      <c r="T2" s="32" t="s">
        <v>78</v>
      </c>
      <c r="U2" s="33" t="s">
        <v>79</v>
      </c>
      <c r="V2" s="34" t="s">
        <v>32</v>
      </c>
    </row>
    <row r="3" spans="1:22" x14ac:dyDescent="0.2">
      <c r="A3" s="15" t="s">
        <v>38</v>
      </c>
      <c r="B3" s="15" t="s">
        <v>41</v>
      </c>
      <c r="C3" s="15">
        <v>38327</v>
      </c>
      <c r="D3" s="15">
        <v>4</v>
      </c>
      <c r="E3" s="15">
        <v>18510</v>
      </c>
      <c r="F3" s="15" t="s">
        <v>23</v>
      </c>
      <c r="G3" s="15" t="s">
        <v>35</v>
      </c>
      <c r="H3" s="15">
        <v>16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55" t="s">
        <v>96</v>
      </c>
      <c r="T3" s="35"/>
      <c r="U3" s="36"/>
      <c r="V3" s="37">
        <f>ABS(T3-U3)</f>
        <v>0</v>
      </c>
    </row>
    <row r="4" spans="1:22" x14ac:dyDescent="0.2">
      <c r="A4" s="15" t="s">
        <v>38</v>
      </c>
      <c r="B4" s="15" t="s">
        <v>41</v>
      </c>
      <c r="C4" s="15">
        <v>38327</v>
      </c>
      <c r="D4" s="15">
        <v>4</v>
      </c>
      <c r="E4" s="15">
        <v>18510</v>
      </c>
      <c r="F4" s="15" t="s">
        <v>23</v>
      </c>
      <c r="G4" s="15" t="s">
        <v>35</v>
      </c>
      <c r="H4" s="15">
        <v>18</v>
      </c>
      <c r="I4" s="15"/>
      <c r="J4" s="15">
        <v>1</v>
      </c>
      <c r="K4" s="15">
        <v>0</v>
      </c>
      <c r="L4" s="15">
        <v>1</v>
      </c>
      <c r="M4" s="15" t="s">
        <v>73</v>
      </c>
      <c r="N4" s="16"/>
      <c r="O4" s="16" t="s">
        <v>73</v>
      </c>
      <c r="P4" s="15" t="s">
        <v>73</v>
      </c>
      <c r="Q4" s="15">
        <v>1</v>
      </c>
      <c r="R4" s="15" t="s">
        <v>73</v>
      </c>
      <c r="S4" s="85" t="s">
        <v>102</v>
      </c>
      <c r="T4" s="20">
        <v>2515</v>
      </c>
      <c r="U4" s="38">
        <v>2043</v>
      </c>
      <c r="V4" s="37">
        <f>ABS(T4-U4)</f>
        <v>472</v>
      </c>
    </row>
    <row r="5" spans="1:22" x14ac:dyDescent="0.2">
      <c r="A5" s="15" t="s">
        <v>38</v>
      </c>
      <c r="B5" s="15" t="s">
        <v>41</v>
      </c>
      <c r="C5" s="15">
        <v>38327</v>
      </c>
      <c r="D5" s="15">
        <v>4</v>
      </c>
      <c r="E5" s="15">
        <v>18510</v>
      </c>
      <c r="F5" s="15" t="s">
        <v>23</v>
      </c>
      <c r="G5" s="15" t="s">
        <v>35</v>
      </c>
      <c r="H5" s="15">
        <v>18</v>
      </c>
      <c r="I5" s="15" t="s">
        <v>25</v>
      </c>
      <c r="J5" s="15"/>
      <c r="K5" s="15"/>
      <c r="L5" s="15"/>
      <c r="M5" s="15"/>
      <c r="N5" s="16"/>
      <c r="O5" s="16"/>
      <c r="P5" s="15"/>
      <c r="Q5" s="15"/>
      <c r="R5" s="15"/>
      <c r="S5" s="60"/>
      <c r="T5" s="20"/>
      <c r="U5" s="38"/>
      <c r="V5" s="37">
        <f t="shared" ref="V5:V57" si="0">ABS(T5-U5)</f>
        <v>0</v>
      </c>
    </row>
    <row r="6" spans="1:22" x14ac:dyDescent="0.2">
      <c r="A6" s="15" t="s">
        <v>38</v>
      </c>
      <c r="B6" s="15" t="s">
        <v>41</v>
      </c>
      <c r="C6" s="15">
        <v>38327</v>
      </c>
      <c r="D6" s="15">
        <v>4</v>
      </c>
      <c r="E6" s="15">
        <v>18510</v>
      </c>
      <c r="F6" s="15" t="s">
        <v>23</v>
      </c>
      <c r="G6" s="15" t="s">
        <v>35</v>
      </c>
      <c r="H6" s="15">
        <v>19</v>
      </c>
      <c r="I6" s="15"/>
      <c r="J6" s="15">
        <v>1</v>
      </c>
      <c r="K6" s="15">
        <v>0</v>
      </c>
      <c r="L6" s="15">
        <v>1</v>
      </c>
      <c r="M6" s="15"/>
      <c r="N6" s="16"/>
      <c r="O6" s="16"/>
      <c r="P6" s="15"/>
      <c r="Q6" s="15"/>
      <c r="R6" s="15"/>
      <c r="S6" s="61"/>
      <c r="T6" s="20"/>
      <c r="U6" s="38"/>
      <c r="V6" s="37">
        <f t="shared" si="0"/>
        <v>0</v>
      </c>
    </row>
    <row r="7" spans="1:22" x14ac:dyDescent="0.2">
      <c r="A7" s="15" t="s">
        <v>38</v>
      </c>
      <c r="B7" s="15" t="s">
        <v>41</v>
      </c>
      <c r="C7" s="15">
        <v>38327</v>
      </c>
      <c r="D7" s="15">
        <v>4</v>
      </c>
      <c r="E7" s="15">
        <v>18510</v>
      </c>
      <c r="F7" s="15" t="s">
        <v>23</v>
      </c>
      <c r="G7" s="15" t="s">
        <v>35</v>
      </c>
      <c r="H7" s="15">
        <v>19</v>
      </c>
      <c r="I7" s="15" t="s">
        <v>25</v>
      </c>
      <c r="J7" s="15">
        <v>1</v>
      </c>
      <c r="K7" s="15">
        <v>0</v>
      </c>
      <c r="L7" s="15">
        <v>1</v>
      </c>
      <c r="M7" s="15" t="s">
        <v>73</v>
      </c>
      <c r="N7" s="16"/>
      <c r="O7" s="16" t="s">
        <v>73</v>
      </c>
      <c r="P7" s="15" t="s">
        <v>73</v>
      </c>
      <c r="Q7" s="15">
        <v>1</v>
      </c>
      <c r="R7" s="15" t="s">
        <v>73</v>
      </c>
      <c r="S7" s="87" t="s">
        <v>102</v>
      </c>
      <c r="T7" s="20">
        <v>2043</v>
      </c>
      <c r="U7" s="38">
        <v>1607</v>
      </c>
      <c r="V7" s="37">
        <f t="shared" si="0"/>
        <v>436</v>
      </c>
    </row>
    <row r="8" spans="1:22" x14ac:dyDescent="0.2">
      <c r="A8" s="15" t="s">
        <v>38</v>
      </c>
      <c r="B8" s="15" t="s">
        <v>41</v>
      </c>
      <c r="C8" s="15">
        <v>38327</v>
      </c>
      <c r="D8" s="15">
        <v>4</v>
      </c>
      <c r="E8" s="15">
        <v>18510</v>
      </c>
      <c r="F8" s="15" t="s">
        <v>23</v>
      </c>
      <c r="G8" s="15" t="s">
        <v>35</v>
      </c>
      <c r="H8" s="15">
        <v>19</v>
      </c>
      <c r="I8" s="15" t="s">
        <v>26</v>
      </c>
      <c r="J8" s="15">
        <v>1</v>
      </c>
      <c r="K8" s="15">
        <v>0</v>
      </c>
      <c r="L8" s="15"/>
      <c r="M8" s="15" t="s">
        <v>73</v>
      </c>
      <c r="N8" s="16"/>
      <c r="O8" s="16" t="s">
        <v>73</v>
      </c>
      <c r="P8" s="15" t="s">
        <v>73</v>
      </c>
      <c r="Q8" s="15">
        <v>4</v>
      </c>
      <c r="R8" s="15" t="s">
        <v>73</v>
      </c>
      <c r="S8" s="87" t="s">
        <v>102</v>
      </c>
      <c r="T8" s="20">
        <v>1659</v>
      </c>
      <c r="U8" s="38">
        <v>2115</v>
      </c>
      <c r="V8" s="37">
        <f t="shared" si="0"/>
        <v>456</v>
      </c>
    </row>
    <row r="9" spans="1:22" x14ac:dyDescent="0.2">
      <c r="A9" s="15" t="s">
        <v>38</v>
      </c>
      <c r="B9" s="15" t="s">
        <v>41</v>
      </c>
      <c r="C9" s="15">
        <v>38327</v>
      </c>
      <c r="D9" s="15">
        <v>4</v>
      </c>
      <c r="E9" s="15">
        <v>18510</v>
      </c>
      <c r="F9" s="15" t="s">
        <v>23</v>
      </c>
      <c r="G9" s="15" t="s">
        <v>35</v>
      </c>
      <c r="H9" s="15">
        <v>20</v>
      </c>
      <c r="I9" s="15"/>
      <c r="J9" s="15">
        <v>3</v>
      </c>
      <c r="K9" s="15">
        <v>0</v>
      </c>
      <c r="L9" s="15">
        <v>1</v>
      </c>
      <c r="M9" s="15" t="s">
        <v>73</v>
      </c>
      <c r="N9" s="16"/>
      <c r="O9" s="16" t="s">
        <v>73</v>
      </c>
      <c r="P9" s="15" t="s">
        <v>73</v>
      </c>
      <c r="Q9" s="15">
        <v>1</v>
      </c>
      <c r="R9" s="15" t="s">
        <v>73</v>
      </c>
      <c r="S9" s="85" t="s">
        <v>102</v>
      </c>
      <c r="T9" s="20">
        <v>1607</v>
      </c>
      <c r="U9" s="38">
        <v>1197</v>
      </c>
      <c r="V9" s="37">
        <f t="shared" si="0"/>
        <v>410</v>
      </c>
    </row>
    <row r="10" spans="1:22" x14ac:dyDescent="0.2">
      <c r="A10" s="15" t="s">
        <v>38</v>
      </c>
      <c r="B10" s="15" t="s">
        <v>41</v>
      </c>
      <c r="C10" s="15">
        <v>38327</v>
      </c>
      <c r="D10" s="15">
        <v>4</v>
      </c>
      <c r="E10" s="15">
        <v>18510</v>
      </c>
      <c r="F10" s="15" t="s">
        <v>23</v>
      </c>
      <c r="G10" s="15" t="s">
        <v>35</v>
      </c>
      <c r="H10" s="15">
        <v>21</v>
      </c>
      <c r="I10" s="15"/>
      <c r="J10" s="15">
        <v>1</v>
      </c>
      <c r="K10" s="15">
        <v>0</v>
      </c>
      <c r="L10" s="15">
        <v>1</v>
      </c>
      <c r="M10" s="15" t="s">
        <v>73</v>
      </c>
      <c r="N10" s="16"/>
      <c r="O10" s="16" t="s">
        <v>73</v>
      </c>
      <c r="P10" s="15" t="s">
        <v>73</v>
      </c>
      <c r="Q10" s="15"/>
      <c r="R10" s="15" t="s">
        <v>73</v>
      </c>
      <c r="S10" s="103" t="s">
        <v>112</v>
      </c>
      <c r="T10" s="20">
        <v>792</v>
      </c>
      <c r="U10" s="38">
        <v>1197</v>
      </c>
      <c r="V10" s="37">
        <f t="shared" si="0"/>
        <v>405</v>
      </c>
    </row>
    <row r="11" spans="1:22" x14ac:dyDescent="0.2">
      <c r="A11" s="15" t="s">
        <v>38</v>
      </c>
      <c r="B11" s="15" t="s">
        <v>41</v>
      </c>
      <c r="C11" s="15">
        <v>38327</v>
      </c>
      <c r="D11" s="15">
        <v>4</v>
      </c>
      <c r="E11" s="15">
        <v>18510</v>
      </c>
      <c r="F11" s="15" t="s">
        <v>23</v>
      </c>
      <c r="G11" s="15" t="s">
        <v>35</v>
      </c>
      <c r="H11" s="15">
        <v>21</v>
      </c>
      <c r="I11" s="15" t="s">
        <v>25</v>
      </c>
      <c r="J11" s="15">
        <v>1</v>
      </c>
      <c r="K11" s="15">
        <v>0</v>
      </c>
      <c r="L11" s="15">
        <v>1</v>
      </c>
      <c r="M11" s="15" t="s">
        <v>73</v>
      </c>
      <c r="N11" s="16"/>
      <c r="O11" s="16" t="s">
        <v>73</v>
      </c>
      <c r="P11" s="15" t="s">
        <v>73</v>
      </c>
      <c r="Q11" s="15">
        <v>1</v>
      </c>
      <c r="R11" s="15" t="s">
        <v>73</v>
      </c>
      <c r="S11" s="88" t="s">
        <v>102</v>
      </c>
      <c r="T11" s="20">
        <v>792</v>
      </c>
      <c r="U11" s="38">
        <v>352</v>
      </c>
      <c r="V11" s="37">
        <f t="shared" si="0"/>
        <v>440</v>
      </c>
    </row>
    <row r="12" spans="1:22" x14ac:dyDescent="0.2">
      <c r="A12" s="15" t="s">
        <v>38</v>
      </c>
      <c r="B12" s="15" t="s">
        <v>41</v>
      </c>
      <c r="C12" s="15">
        <v>38327</v>
      </c>
      <c r="D12" s="15">
        <v>4</v>
      </c>
      <c r="E12" s="15">
        <v>18510</v>
      </c>
      <c r="F12" s="15" t="s">
        <v>23</v>
      </c>
      <c r="G12" s="15" t="s">
        <v>35</v>
      </c>
      <c r="H12" s="15">
        <v>21</v>
      </c>
      <c r="I12" s="15" t="s">
        <v>26</v>
      </c>
      <c r="J12" s="15"/>
      <c r="K12" s="15"/>
      <c r="L12" s="15"/>
      <c r="M12" s="15" t="s">
        <v>73</v>
      </c>
      <c r="N12" s="16" t="s">
        <v>93</v>
      </c>
      <c r="O12" s="16" t="s">
        <v>93</v>
      </c>
      <c r="P12" s="15" t="s">
        <v>93</v>
      </c>
      <c r="Q12" s="15"/>
      <c r="R12" s="15" t="s">
        <v>93</v>
      </c>
      <c r="S12" s="86">
        <v>43535</v>
      </c>
      <c r="T12" s="20"/>
      <c r="U12" s="38"/>
      <c r="V12" s="37">
        <f t="shared" si="0"/>
        <v>0</v>
      </c>
    </row>
    <row r="13" spans="1:22" x14ac:dyDescent="0.2">
      <c r="A13" s="15" t="s">
        <v>38</v>
      </c>
      <c r="B13" s="15" t="s">
        <v>41</v>
      </c>
      <c r="C13" s="15">
        <v>38327</v>
      </c>
      <c r="D13" s="15">
        <v>4</v>
      </c>
      <c r="E13" s="15">
        <v>18510</v>
      </c>
      <c r="F13" s="15" t="s">
        <v>23</v>
      </c>
      <c r="G13" s="15" t="s">
        <v>35</v>
      </c>
      <c r="H13" s="15">
        <v>22</v>
      </c>
      <c r="I13" s="15"/>
      <c r="J13" s="15">
        <v>1</v>
      </c>
      <c r="K13" s="15">
        <v>0</v>
      </c>
      <c r="L13" s="15">
        <v>1</v>
      </c>
      <c r="M13" s="15" t="s">
        <v>73</v>
      </c>
      <c r="N13" s="16"/>
      <c r="O13" s="16" t="s">
        <v>73</v>
      </c>
      <c r="P13" s="15" t="s">
        <v>73</v>
      </c>
      <c r="Q13" s="15">
        <v>1</v>
      </c>
      <c r="R13" s="15" t="s">
        <v>73</v>
      </c>
      <c r="S13" s="84" t="s">
        <v>110</v>
      </c>
      <c r="T13" s="20">
        <v>2877</v>
      </c>
      <c r="U13" s="38">
        <v>2515</v>
      </c>
      <c r="V13" s="37">
        <f t="shared" si="0"/>
        <v>362</v>
      </c>
    </row>
    <row r="14" spans="1:22" x14ac:dyDescent="0.2">
      <c r="A14" s="15" t="s">
        <v>38</v>
      </c>
      <c r="B14" s="15" t="s">
        <v>41</v>
      </c>
      <c r="C14" s="15">
        <v>38327</v>
      </c>
      <c r="D14" s="15">
        <v>4</v>
      </c>
      <c r="E14" s="15">
        <v>18510</v>
      </c>
      <c r="F14" s="15" t="s">
        <v>23</v>
      </c>
      <c r="G14" s="15" t="s">
        <v>35</v>
      </c>
      <c r="H14" s="15">
        <v>22</v>
      </c>
      <c r="I14" s="15" t="s">
        <v>25</v>
      </c>
      <c r="J14" s="15">
        <v>1</v>
      </c>
      <c r="K14" s="15">
        <v>0</v>
      </c>
      <c r="L14" s="15">
        <v>1</v>
      </c>
      <c r="M14" s="15" t="s">
        <v>73</v>
      </c>
      <c r="N14" s="16"/>
      <c r="O14" s="16" t="s">
        <v>73</v>
      </c>
      <c r="P14" s="15" t="s">
        <v>73</v>
      </c>
      <c r="Q14" s="15">
        <v>1</v>
      </c>
      <c r="R14" s="15" t="s">
        <v>73</v>
      </c>
      <c r="S14" s="85" t="s">
        <v>102</v>
      </c>
      <c r="T14" s="20">
        <v>354</v>
      </c>
      <c r="U14" s="38">
        <v>2</v>
      </c>
      <c r="V14" s="37">
        <f t="shared" si="0"/>
        <v>352</v>
      </c>
    </row>
    <row r="15" spans="1:22" x14ac:dyDescent="0.2">
      <c r="A15" s="15" t="s">
        <v>38</v>
      </c>
      <c r="B15" s="15" t="s">
        <v>41</v>
      </c>
      <c r="C15" s="15">
        <v>38327</v>
      </c>
      <c r="D15" s="15">
        <v>4</v>
      </c>
      <c r="E15" s="15">
        <v>18510</v>
      </c>
      <c r="F15" s="15" t="s">
        <v>23</v>
      </c>
      <c r="G15" s="15" t="s">
        <v>35</v>
      </c>
      <c r="H15" s="15">
        <v>23</v>
      </c>
      <c r="I15" s="15"/>
      <c r="J15" s="15">
        <v>1</v>
      </c>
      <c r="K15" s="15">
        <v>0</v>
      </c>
      <c r="L15" s="15">
        <v>1</v>
      </c>
      <c r="M15" s="15" t="s">
        <v>73</v>
      </c>
      <c r="N15" s="16"/>
      <c r="O15" s="16" t="s">
        <v>73</v>
      </c>
      <c r="P15" s="15" t="s">
        <v>73</v>
      </c>
      <c r="Q15" s="15">
        <v>1</v>
      </c>
      <c r="R15" s="15" t="s">
        <v>73</v>
      </c>
      <c r="S15" s="85" t="s">
        <v>128</v>
      </c>
      <c r="T15" s="20">
        <v>3144</v>
      </c>
      <c r="U15" s="38">
        <v>2877</v>
      </c>
      <c r="V15" s="37">
        <f t="shared" si="0"/>
        <v>267</v>
      </c>
    </row>
    <row r="16" spans="1:22" x14ac:dyDescent="0.2">
      <c r="A16" s="15" t="s">
        <v>38</v>
      </c>
      <c r="B16" s="15" t="s">
        <v>41</v>
      </c>
      <c r="C16" s="15">
        <v>38327</v>
      </c>
      <c r="D16" s="15">
        <v>4</v>
      </c>
      <c r="E16" s="15">
        <v>18510</v>
      </c>
      <c r="F16" s="15" t="s">
        <v>23</v>
      </c>
      <c r="G16" s="15" t="s">
        <v>35</v>
      </c>
      <c r="H16" s="15">
        <v>23</v>
      </c>
      <c r="I16" s="15" t="s">
        <v>25</v>
      </c>
      <c r="J16" s="15">
        <v>1</v>
      </c>
      <c r="K16" s="15">
        <v>0</v>
      </c>
      <c r="L16" s="15">
        <v>1</v>
      </c>
      <c r="M16" s="15" t="s">
        <v>73</v>
      </c>
      <c r="N16" s="16"/>
      <c r="O16" s="16" t="s">
        <v>73</v>
      </c>
      <c r="P16" s="15" t="s">
        <v>73</v>
      </c>
      <c r="Q16" s="15">
        <v>2</v>
      </c>
      <c r="R16" s="15" t="s">
        <v>73</v>
      </c>
      <c r="S16" s="85" t="s">
        <v>134</v>
      </c>
      <c r="T16" s="20">
        <v>5373</v>
      </c>
      <c r="U16" s="38">
        <v>5005</v>
      </c>
      <c r="V16" s="37">
        <f t="shared" si="0"/>
        <v>368</v>
      </c>
    </row>
    <row r="17" spans="1:22" x14ac:dyDescent="0.3">
      <c r="A17" s="15" t="s">
        <v>38</v>
      </c>
      <c r="B17" s="15" t="s">
        <v>41</v>
      </c>
      <c r="C17" s="15">
        <v>38327</v>
      </c>
      <c r="D17" s="15">
        <v>4</v>
      </c>
      <c r="E17" s="15">
        <v>18510</v>
      </c>
      <c r="F17" s="15" t="s">
        <v>23</v>
      </c>
      <c r="G17" s="15" t="s">
        <v>35</v>
      </c>
      <c r="H17" s="15">
        <v>23</v>
      </c>
      <c r="I17" s="15" t="s">
        <v>26</v>
      </c>
      <c r="J17" s="15"/>
      <c r="K17" s="15"/>
      <c r="L17" s="15"/>
      <c r="M17" s="15"/>
      <c r="N17" s="16"/>
      <c r="O17" s="16"/>
      <c r="P17" s="15"/>
      <c r="Q17" s="15"/>
      <c r="R17" s="15"/>
      <c r="S17" s="102" t="s">
        <v>218</v>
      </c>
      <c r="T17" s="20"/>
      <c r="U17" s="38"/>
      <c r="V17" s="37">
        <f t="shared" si="0"/>
        <v>0</v>
      </c>
    </row>
    <row r="18" spans="1:22" x14ac:dyDescent="0.2">
      <c r="A18" s="15" t="s">
        <v>38</v>
      </c>
      <c r="B18" s="15" t="s">
        <v>41</v>
      </c>
      <c r="C18" s="15">
        <v>38327</v>
      </c>
      <c r="D18" s="15">
        <v>4</v>
      </c>
      <c r="E18" s="15">
        <v>18510</v>
      </c>
      <c r="F18" s="15" t="s">
        <v>23</v>
      </c>
      <c r="G18" s="15" t="s">
        <v>35</v>
      </c>
      <c r="H18" s="15">
        <v>24</v>
      </c>
      <c r="I18" s="15"/>
      <c r="J18" s="15">
        <v>1</v>
      </c>
      <c r="K18" s="15">
        <v>0</v>
      </c>
      <c r="L18" s="15">
        <v>1</v>
      </c>
      <c r="M18" s="15" t="s">
        <v>73</v>
      </c>
      <c r="N18" s="16"/>
      <c r="O18" s="16" t="s">
        <v>73</v>
      </c>
      <c r="P18" s="15" t="s">
        <v>73</v>
      </c>
      <c r="Q18" s="15">
        <v>1</v>
      </c>
      <c r="R18" s="15" t="s">
        <v>73</v>
      </c>
      <c r="S18" s="85" t="s">
        <v>102</v>
      </c>
      <c r="T18" s="20">
        <v>3407</v>
      </c>
      <c r="U18" s="38">
        <v>3143</v>
      </c>
      <c r="V18" s="37">
        <f t="shared" si="0"/>
        <v>264</v>
      </c>
    </row>
    <row r="19" spans="1:22" x14ac:dyDescent="0.2">
      <c r="A19" s="15" t="s">
        <v>38</v>
      </c>
      <c r="B19" s="15" t="s">
        <v>41</v>
      </c>
      <c r="C19" s="15">
        <v>38327</v>
      </c>
      <c r="D19" s="15">
        <v>4</v>
      </c>
      <c r="E19" s="15">
        <v>18510</v>
      </c>
      <c r="F19" s="15" t="s">
        <v>23</v>
      </c>
      <c r="G19" s="15" t="s">
        <v>35</v>
      </c>
      <c r="H19" s="15">
        <v>25</v>
      </c>
      <c r="I19" s="15"/>
      <c r="J19" s="15">
        <v>1</v>
      </c>
      <c r="K19" s="15">
        <v>0</v>
      </c>
      <c r="L19" s="15">
        <v>1</v>
      </c>
      <c r="M19" s="15" t="s">
        <v>73</v>
      </c>
      <c r="N19" s="16"/>
      <c r="O19" s="16" t="s">
        <v>73</v>
      </c>
      <c r="P19" s="15" t="s">
        <v>73</v>
      </c>
      <c r="Q19" s="15">
        <v>2</v>
      </c>
      <c r="R19" s="15" t="s">
        <v>73</v>
      </c>
      <c r="S19" s="84" t="s">
        <v>112</v>
      </c>
      <c r="T19" s="20">
        <v>5005</v>
      </c>
      <c r="U19" s="38">
        <v>4809</v>
      </c>
      <c r="V19" s="37">
        <f t="shared" si="0"/>
        <v>196</v>
      </c>
    </row>
    <row r="20" spans="1:22" x14ac:dyDescent="0.2">
      <c r="A20" s="15" t="s">
        <v>38</v>
      </c>
      <c r="B20" s="15" t="s">
        <v>41</v>
      </c>
      <c r="C20" s="15">
        <v>38327</v>
      </c>
      <c r="D20" s="15">
        <v>4</v>
      </c>
      <c r="E20" s="15">
        <v>18510</v>
      </c>
      <c r="F20" s="15" t="s">
        <v>23</v>
      </c>
      <c r="G20" s="15" t="s">
        <v>35</v>
      </c>
      <c r="H20" s="15">
        <v>27</v>
      </c>
      <c r="I20" s="15"/>
      <c r="J20" s="15">
        <v>1</v>
      </c>
      <c r="K20" s="15">
        <v>0</v>
      </c>
      <c r="L20" s="15">
        <v>1</v>
      </c>
      <c r="M20" s="15" t="s">
        <v>73</v>
      </c>
      <c r="N20" s="16"/>
      <c r="O20" s="16" t="s">
        <v>73</v>
      </c>
      <c r="P20" s="15" t="s">
        <v>93</v>
      </c>
      <c r="Q20" s="15"/>
      <c r="R20" s="15" t="s">
        <v>73</v>
      </c>
      <c r="S20" s="88" t="s">
        <v>102</v>
      </c>
      <c r="T20" s="20">
        <v>3877</v>
      </c>
      <c r="U20" s="38">
        <v>3533</v>
      </c>
      <c r="V20" s="37">
        <f t="shared" si="0"/>
        <v>344</v>
      </c>
    </row>
    <row r="21" spans="1:22" x14ac:dyDescent="0.2">
      <c r="A21" s="15"/>
      <c r="B21" s="15"/>
      <c r="C21" s="15"/>
      <c r="D21" s="15"/>
      <c r="E21" s="15"/>
      <c r="F21" s="15"/>
      <c r="G21" s="15"/>
      <c r="H21" s="15">
        <v>27</v>
      </c>
      <c r="I21" s="15" t="s">
        <v>71</v>
      </c>
      <c r="J21" s="15"/>
      <c r="K21" s="15"/>
      <c r="L21" s="15"/>
      <c r="M21" s="15" t="s">
        <v>73</v>
      </c>
      <c r="N21" s="16"/>
      <c r="O21" s="16"/>
      <c r="P21" s="15"/>
      <c r="Q21" s="15"/>
      <c r="R21" s="15"/>
      <c r="S21" s="62"/>
      <c r="T21" s="20"/>
      <c r="U21" s="38"/>
      <c r="V21" s="37">
        <f t="shared" si="0"/>
        <v>0</v>
      </c>
    </row>
    <row r="22" spans="1:22" x14ac:dyDescent="0.2">
      <c r="A22" s="15" t="s">
        <v>38</v>
      </c>
      <c r="B22" s="15" t="s">
        <v>41</v>
      </c>
      <c r="C22" s="15">
        <v>38327</v>
      </c>
      <c r="D22" s="15">
        <v>4</v>
      </c>
      <c r="E22" s="15">
        <v>18510</v>
      </c>
      <c r="F22" s="15" t="s">
        <v>23</v>
      </c>
      <c r="G22" s="15" t="s">
        <v>35</v>
      </c>
      <c r="H22" s="15">
        <v>28</v>
      </c>
      <c r="I22" s="15" t="s">
        <v>26</v>
      </c>
      <c r="J22" s="15">
        <v>1</v>
      </c>
      <c r="K22" s="15">
        <v>0</v>
      </c>
      <c r="L22" s="15">
        <v>1</v>
      </c>
      <c r="M22" s="15" t="s">
        <v>73</v>
      </c>
      <c r="N22" s="16"/>
      <c r="O22" s="16" t="s">
        <v>73</v>
      </c>
      <c r="P22" s="15" t="s">
        <v>73</v>
      </c>
      <c r="Q22" s="15">
        <v>4</v>
      </c>
      <c r="R22" s="15" t="s">
        <v>73</v>
      </c>
      <c r="S22" s="87" t="s">
        <v>112</v>
      </c>
      <c r="T22" s="20">
        <v>2115</v>
      </c>
      <c r="U22" s="38">
        <v>2375</v>
      </c>
      <c r="V22" s="37">
        <f t="shared" si="0"/>
        <v>260</v>
      </c>
    </row>
    <row r="23" spans="1:22" x14ac:dyDescent="0.2">
      <c r="A23" s="15" t="s">
        <v>38</v>
      </c>
      <c r="B23" s="15" t="s">
        <v>41</v>
      </c>
      <c r="C23" s="15">
        <v>38327</v>
      </c>
      <c r="D23" s="15">
        <v>4</v>
      </c>
      <c r="E23" s="15">
        <v>18510</v>
      </c>
      <c r="F23" s="15" t="s">
        <v>23</v>
      </c>
      <c r="G23" s="15" t="s">
        <v>35</v>
      </c>
      <c r="H23" s="15">
        <v>28</v>
      </c>
      <c r="I23" s="15" t="s">
        <v>36</v>
      </c>
      <c r="J23" s="15">
        <v>1</v>
      </c>
      <c r="K23" s="15">
        <v>0</v>
      </c>
      <c r="L23" s="15">
        <v>1</v>
      </c>
      <c r="M23" s="15" t="s">
        <v>73</v>
      </c>
      <c r="N23" s="16"/>
      <c r="O23" s="16" t="s">
        <v>73</v>
      </c>
      <c r="P23" s="15" t="s">
        <v>73</v>
      </c>
      <c r="Q23" s="15">
        <v>4</v>
      </c>
      <c r="R23" s="15" t="s">
        <v>73</v>
      </c>
      <c r="S23" s="88" t="s">
        <v>102</v>
      </c>
      <c r="T23" s="20">
        <v>2375</v>
      </c>
      <c r="U23" s="38">
        <v>2659</v>
      </c>
      <c r="V23" s="37">
        <f t="shared" si="0"/>
        <v>284</v>
      </c>
    </row>
    <row r="24" spans="1:22" x14ac:dyDescent="0.2">
      <c r="A24" s="15" t="s">
        <v>38</v>
      </c>
      <c r="B24" s="15" t="s">
        <v>41</v>
      </c>
      <c r="C24" s="15">
        <v>38327</v>
      </c>
      <c r="D24" s="15">
        <v>4</v>
      </c>
      <c r="E24" s="15">
        <v>18510</v>
      </c>
      <c r="F24" s="15" t="s">
        <v>23</v>
      </c>
      <c r="G24" s="15" t="s">
        <v>35</v>
      </c>
      <c r="H24" s="15">
        <v>28</v>
      </c>
      <c r="I24" s="15" t="s">
        <v>40</v>
      </c>
      <c r="J24" s="15">
        <v>1</v>
      </c>
      <c r="K24" s="15">
        <v>0</v>
      </c>
      <c r="L24" s="15">
        <v>1</v>
      </c>
      <c r="M24" s="15" t="s">
        <v>73</v>
      </c>
      <c r="N24" s="16"/>
      <c r="O24" s="16" t="s">
        <v>73</v>
      </c>
      <c r="P24" s="15" t="s">
        <v>73</v>
      </c>
      <c r="Q24" s="15">
        <v>4</v>
      </c>
      <c r="R24" s="15" t="s">
        <v>73</v>
      </c>
      <c r="S24" s="88" t="s">
        <v>108</v>
      </c>
      <c r="T24" s="20">
        <v>2659</v>
      </c>
      <c r="U24" s="38">
        <v>2980</v>
      </c>
      <c r="V24" s="37">
        <f t="shared" si="0"/>
        <v>321</v>
      </c>
    </row>
    <row r="25" spans="1:22" x14ac:dyDescent="0.2">
      <c r="A25" s="15" t="s">
        <v>73</v>
      </c>
      <c r="B25" s="15" t="s">
        <v>41</v>
      </c>
      <c r="C25" s="15">
        <v>38327</v>
      </c>
      <c r="D25" s="15">
        <v>4</v>
      </c>
      <c r="E25" s="15">
        <v>18510</v>
      </c>
      <c r="F25" s="15" t="s">
        <v>23</v>
      </c>
      <c r="G25" s="15" t="s">
        <v>35</v>
      </c>
      <c r="H25" s="15">
        <v>29</v>
      </c>
      <c r="I25" s="15"/>
      <c r="J25" s="15">
        <v>2</v>
      </c>
      <c r="K25" s="15">
        <v>0</v>
      </c>
      <c r="L25" s="15">
        <v>1</v>
      </c>
      <c r="M25" s="15" t="s">
        <v>73</v>
      </c>
      <c r="N25" s="16"/>
      <c r="O25" s="16" t="s">
        <v>73</v>
      </c>
      <c r="P25" s="15" t="s">
        <v>73</v>
      </c>
      <c r="Q25" s="15">
        <v>4</v>
      </c>
      <c r="R25" s="15" t="s">
        <v>73</v>
      </c>
      <c r="S25" s="85" t="s">
        <v>115</v>
      </c>
      <c r="T25" s="20">
        <v>2980</v>
      </c>
      <c r="U25" s="38">
        <v>3417</v>
      </c>
      <c r="V25" s="37">
        <f t="shared" si="0"/>
        <v>437</v>
      </c>
    </row>
    <row r="26" spans="1:22" x14ac:dyDescent="0.2">
      <c r="A26" s="15" t="s">
        <v>73</v>
      </c>
      <c r="B26" s="15" t="s">
        <v>41</v>
      </c>
      <c r="C26" s="15">
        <v>38327</v>
      </c>
      <c r="D26" s="15">
        <v>4</v>
      </c>
      <c r="E26" s="15">
        <v>18510</v>
      </c>
      <c r="F26" s="15" t="s">
        <v>23</v>
      </c>
      <c r="G26" s="15" t="s">
        <v>35</v>
      </c>
      <c r="H26" s="15">
        <v>29</v>
      </c>
      <c r="I26" s="15" t="s">
        <v>25</v>
      </c>
      <c r="J26" s="15">
        <v>2</v>
      </c>
      <c r="K26" s="15">
        <v>0</v>
      </c>
      <c r="L26" s="15">
        <v>1</v>
      </c>
      <c r="M26" s="15" t="s">
        <v>73</v>
      </c>
      <c r="N26" s="16"/>
      <c r="O26" s="16" t="s">
        <v>73</v>
      </c>
      <c r="P26" s="15" t="s">
        <v>73</v>
      </c>
      <c r="Q26" s="15">
        <v>4</v>
      </c>
      <c r="R26" s="15" t="s">
        <v>73</v>
      </c>
      <c r="S26" s="85" t="s">
        <v>115</v>
      </c>
      <c r="T26" s="20">
        <v>1215</v>
      </c>
      <c r="U26" s="38">
        <v>1659</v>
      </c>
      <c r="V26" s="37">
        <f t="shared" si="0"/>
        <v>444</v>
      </c>
    </row>
    <row r="27" spans="1:22" x14ac:dyDescent="0.2">
      <c r="A27" s="15" t="s">
        <v>38</v>
      </c>
      <c r="B27" s="15" t="s">
        <v>41</v>
      </c>
      <c r="C27" s="15">
        <v>38327</v>
      </c>
      <c r="D27" s="15">
        <v>4</v>
      </c>
      <c r="E27" s="15">
        <v>18510</v>
      </c>
      <c r="F27" s="15" t="s">
        <v>23</v>
      </c>
      <c r="G27" s="15" t="s">
        <v>35</v>
      </c>
      <c r="H27" s="15">
        <v>30</v>
      </c>
      <c r="I27" s="15"/>
      <c r="J27" s="15">
        <v>1</v>
      </c>
      <c r="K27" s="15">
        <v>0</v>
      </c>
      <c r="L27" s="15">
        <v>1</v>
      </c>
      <c r="M27" s="15" t="s">
        <v>73</v>
      </c>
      <c r="N27" s="16"/>
      <c r="O27" s="16" t="s">
        <v>73</v>
      </c>
      <c r="P27" s="15" t="s">
        <v>73</v>
      </c>
      <c r="Q27" s="15">
        <v>4</v>
      </c>
      <c r="R27" s="15" t="s">
        <v>73</v>
      </c>
      <c r="S27" s="85" t="s">
        <v>107</v>
      </c>
      <c r="T27" s="20">
        <v>765</v>
      </c>
      <c r="U27" s="38">
        <v>1215</v>
      </c>
      <c r="V27" s="37">
        <f t="shared" si="0"/>
        <v>450</v>
      </c>
    </row>
    <row r="28" spans="1:22" x14ac:dyDescent="0.2">
      <c r="A28" s="15" t="s">
        <v>38</v>
      </c>
      <c r="B28" s="15" t="s">
        <v>41</v>
      </c>
      <c r="C28" s="15">
        <v>38327</v>
      </c>
      <c r="D28" s="15">
        <v>4</v>
      </c>
      <c r="E28" s="15">
        <v>18510</v>
      </c>
      <c r="F28" s="15" t="s">
        <v>23</v>
      </c>
      <c r="G28" s="15" t="s">
        <v>35</v>
      </c>
      <c r="H28" s="15">
        <v>31</v>
      </c>
      <c r="I28" s="15"/>
      <c r="J28" s="15">
        <v>1</v>
      </c>
      <c r="K28" s="15">
        <v>0</v>
      </c>
      <c r="L28" s="15"/>
      <c r="M28" s="15" t="s">
        <v>73</v>
      </c>
      <c r="N28" s="16"/>
      <c r="O28" s="16" t="s">
        <v>73</v>
      </c>
      <c r="P28" s="15" t="s">
        <v>73</v>
      </c>
      <c r="Q28" s="15"/>
      <c r="R28" s="15" t="s">
        <v>73</v>
      </c>
      <c r="S28" s="87" t="s">
        <v>115</v>
      </c>
      <c r="T28" s="20">
        <v>3877</v>
      </c>
      <c r="U28" s="38">
        <v>4294</v>
      </c>
      <c r="V28" s="37">
        <f t="shared" si="0"/>
        <v>417</v>
      </c>
    </row>
    <row r="29" spans="1:22" x14ac:dyDescent="0.2">
      <c r="A29" s="15" t="s">
        <v>38</v>
      </c>
      <c r="B29" s="15" t="s">
        <v>41</v>
      </c>
      <c r="C29" s="15">
        <v>38327</v>
      </c>
      <c r="D29" s="15">
        <v>4</v>
      </c>
      <c r="E29" s="15">
        <v>18510</v>
      </c>
      <c r="F29" s="15" t="s">
        <v>23</v>
      </c>
      <c r="G29" s="15" t="s">
        <v>35</v>
      </c>
      <c r="H29" s="15">
        <v>32</v>
      </c>
      <c r="I29" s="15"/>
      <c r="J29" s="15">
        <v>1</v>
      </c>
      <c r="K29" s="15">
        <v>0</v>
      </c>
      <c r="L29" s="15">
        <v>1</v>
      </c>
      <c r="M29" s="15" t="s">
        <v>73</v>
      </c>
      <c r="N29" s="16"/>
      <c r="O29" s="16" t="s">
        <v>73</v>
      </c>
      <c r="P29" s="15" t="s">
        <v>73</v>
      </c>
      <c r="Q29" s="15">
        <v>4</v>
      </c>
      <c r="R29" s="15" t="s">
        <v>73</v>
      </c>
      <c r="S29" s="88" t="s">
        <v>113</v>
      </c>
      <c r="T29" s="20">
        <v>3417</v>
      </c>
      <c r="U29" s="38">
        <v>3825</v>
      </c>
      <c r="V29" s="37">
        <f t="shared" si="0"/>
        <v>408</v>
      </c>
    </row>
    <row r="30" spans="1:22" x14ac:dyDescent="0.2">
      <c r="A30" s="15" t="s">
        <v>38</v>
      </c>
      <c r="B30" s="15" t="s">
        <v>41</v>
      </c>
      <c r="C30" s="15">
        <v>38327</v>
      </c>
      <c r="D30" s="15">
        <v>4</v>
      </c>
      <c r="E30" s="15">
        <v>18510</v>
      </c>
      <c r="F30" s="15" t="s">
        <v>23</v>
      </c>
      <c r="G30" s="15" t="s">
        <v>35</v>
      </c>
      <c r="H30" s="15">
        <v>33</v>
      </c>
      <c r="I30" s="15"/>
      <c r="J30" s="15">
        <v>2</v>
      </c>
      <c r="K30" s="15">
        <v>0</v>
      </c>
      <c r="L30" s="15">
        <v>1</v>
      </c>
      <c r="M30" s="15" t="s">
        <v>73</v>
      </c>
      <c r="N30" s="16"/>
      <c r="O30" s="16" t="s">
        <v>73</v>
      </c>
      <c r="P30" s="15" t="s">
        <v>73</v>
      </c>
      <c r="Q30" s="15">
        <v>1</v>
      </c>
      <c r="R30" s="15" t="s">
        <v>73</v>
      </c>
      <c r="S30" s="85" t="s">
        <v>113</v>
      </c>
      <c r="T30" s="20">
        <v>4736</v>
      </c>
      <c r="U30" s="38">
        <v>4294</v>
      </c>
      <c r="V30" s="37">
        <f t="shared" si="0"/>
        <v>442</v>
      </c>
    </row>
    <row r="31" spans="1:22" x14ac:dyDescent="0.2">
      <c r="A31" s="15" t="s">
        <v>38</v>
      </c>
      <c r="B31" s="15" t="s">
        <v>41</v>
      </c>
      <c r="C31" s="15">
        <v>38327</v>
      </c>
      <c r="D31" s="15">
        <v>4</v>
      </c>
      <c r="E31" s="15">
        <v>18510</v>
      </c>
      <c r="F31" s="15" t="s">
        <v>23</v>
      </c>
      <c r="G31" s="15" t="s">
        <v>35</v>
      </c>
      <c r="H31" s="15">
        <v>34</v>
      </c>
      <c r="I31" s="15"/>
      <c r="J31" s="15">
        <v>1</v>
      </c>
      <c r="K31" s="15">
        <v>0</v>
      </c>
      <c r="L31" s="15">
        <v>1</v>
      </c>
      <c r="M31" s="15" t="s">
        <v>73</v>
      </c>
      <c r="N31" s="16"/>
      <c r="O31" s="16" t="s">
        <v>73</v>
      </c>
      <c r="P31" s="15" t="s">
        <v>73</v>
      </c>
      <c r="Q31" s="15">
        <v>1</v>
      </c>
      <c r="R31" s="15" t="s">
        <v>73</v>
      </c>
      <c r="S31" s="84" t="s">
        <v>110</v>
      </c>
      <c r="T31" s="20">
        <v>4856</v>
      </c>
      <c r="U31" s="38">
        <v>4798</v>
      </c>
      <c r="V31" s="37">
        <f t="shared" si="0"/>
        <v>58</v>
      </c>
    </row>
    <row r="32" spans="1:22" x14ac:dyDescent="0.2">
      <c r="A32" s="15" t="s">
        <v>38</v>
      </c>
      <c r="B32" s="15" t="s">
        <v>41</v>
      </c>
      <c r="C32" s="15">
        <v>38327</v>
      </c>
      <c r="D32" s="15">
        <v>4</v>
      </c>
      <c r="E32" s="15">
        <v>18510</v>
      </c>
      <c r="F32" s="15" t="s">
        <v>23</v>
      </c>
      <c r="G32" s="15" t="s">
        <v>35</v>
      </c>
      <c r="H32" s="15">
        <v>35</v>
      </c>
      <c r="I32" s="15"/>
      <c r="J32" s="15">
        <v>3</v>
      </c>
      <c r="K32" s="15">
        <v>1</v>
      </c>
      <c r="L32" s="15">
        <v>1</v>
      </c>
      <c r="M32" s="15" t="s">
        <v>73</v>
      </c>
      <c r="N32" s="16"/>
      <c r="O32" s="16" t="s">
        <v>73</v>
      </c>
      <c r="P32" s="15" t="s">
        <v>73</v>
      </c>
      <c r="Q32" s="15">
        <v>1</v>
      </c>
      <c r="R32" s="15" t="s">
        <v>73</v>
      </c>
      <c r="S32" s="85" t="s">
        <v>113</v>
      </c>
      <c r="T32" s="20">
        <v>4966</v>
      </c>
      <c r="U32" s="38">
        <v>4856</v>
      </c>
      <c r="V32" s="37">
        <f t="shared" si="0"/>
        <v>110</v>
      </c>
    </row>
    <row r="33" spans="1:22" x14ac:dyDescent="0.2">
      <c r="A33" s="15" t="s">
        <v>38</v>
      </c>
      <c r="B33" s="15" t="s">
        <v>41</v>
      </c>
      <c r="C33" s="15">
        <v>38327</v>
      </c>
      <c r="D33" s="15">
        <v>4</v>
      </c>
      <c r="E33" s="15">
        <v>18510</v>
      </c>
      <c r="F33" s="15" t="s">
        <v>23</v>
      </c>
      <c r="G33" s="15" t="s">
        <v>35</v>
      </c>
      <c r="H33" s="15">
        <v>35</v>
      </c>
      <c r="I33" s="15" t="s">
        <v>25</v>
      </c>
      <c r="J33" s="15">
        <v>1</v>
      </c>
      <c r="K33" s="15">
        <v>0</v>
      </c>
      <c r="L33" s="15">
        <v>1</v>
      </c>
      <c r="M33" s="15" t="s">
        <v>73</v>
      </c>
      <c r="N33" s="16" t="s">
        <v>93</v>
      </c>
      <c r="O33" s="16" t="s">
        <v>93</v>
      </c>
      <c r="P33" s="15" t="s">
        <v>93</v>
      </c>
      <c r="Q33" s="15"/>
      <c r="R33" s="15" t="s">
        <v>93</v>
      </c>
      <c r="S33" s="84">
        <v>43654</v>
      </c>
      <c r="T33" s="20"/>
      <c r="U33" s="38"/>
      <c r="V33" s="37">
        <f t="shared" si="0"/>
        <v>0</v>
      </c>
    </row>
    <row r="34" spans="1:22" x14ac:dyDescent="0.2">
      <c r="A34" s="15" t="s">
        <v>38</v>
      </c>
      <c r="B34" s="15" t="s">
        <v>41</v>
      </c>
      <c r="C34" s="15">
        <v>38327</v>
      </c>
      <c r="D34" s="15">
        <v>4</v>
      </c>
      <c r="E34" s="15">
        <v>18510</v>
      </c>
      <c r="F34" s="15" t="s">
        <v>23</v>
      </c>
      <c r="G34" s="15" t="s">
        <v>35</v>
      </c>
      <c r="H34" s="15">
        <v>36</v>
      </c>
      <c r="I34" s="15"/>
      <c r="J34" s="15">
        <v>1</v>
      </c>
      <c r="K34" s="15">
        <v>0</v>
      </c>
      <c r="L34" s="15">
        <v>1</v>
      </c>
      <c r="M34" s="15" t="s">
        <v>73</v>
      </c>
      <c r="N34" s="16"/>
      <c r="O34" s="16" t="s">
        <v>73</v>
      </c>
      <c r="P34" s="15" t="s">
        <v>73</v>
      </c>
      <c r="Q34" s="15">
        <v>1</v>
      </c>
      <c r="R34" s="15" t="s">
        <v>73</v>
      </c>
      <c r="S34" s="85" t="s">
        <v>115</v>
      </c>
      <c r="T34" s="20">
        <v>5895</v>
      </c>
      <c r="U34" s="38">
        <v>5749</v>
      </c>
      <c r="V34" s="37">
        <f t="shared" si="0"/>
        <v>146</v>
      </c>
    </row>
    <row r="35" spans="1:22" x14ac:dyDescent="0.2">
      <c r="A35" s="15" t="s">
        <v>38</v>
      </c>
      <c r="B35" s="15" t="s">
        <v>41</v>
      </c>
      <c r="C35" s="15">
        <v>38327</v>
      </c>
      <c r="D35" s="15">
        <v>4</v>
      </c>
      <c r="E35" s="15">
        <v>18510</v>
      </c>
      <c r="F35" s="15" t="s">
        <v>23</v>
      </c>
      <c r="G35" s="15" t="s">
        <v>35</v>
      </c>
      <c r="H35" s="15">
        <v>37</v>
      </c>
      <c r="I35" s="15"/>
      <c r="J35" s="15">
        <v>1</v>
      </c>
      <c r="K35" s="15">
        <v>0</v>
      </c>
      <c r="L35" s="15">
        <v>1</v>
      </c>
      <c r="M35" s="15" t="s">
        <v>93</v>
      </c>
      <c r="N35" s="16" t="s">
        <v>93</v>
      </c>
      <c r="O35" s="16" t="s">
        <v>93</v>
      </c>
      <c r="P35" s="15" t="s">
        <v>93</v>
      </c>
      <c r="Q35" s="15"/>
      <c r="R35" s="15" t="s">
        <v>93</v>
      </c>
      <c r="S35" s="84">
        <v>43649</v>
      </c>
      <c r="T35" s="20"/>
      <c r="U35" s="38"/>
      <c r="V35" s="37">
        <f t="shared" si="0"/>
        <v>0</v>
      </c>
    </row>
    <row r="36" spans="1:22" x14ac:dyDescent="0.2">
      <c r="A36" s="15" t="s">
        <v>38</v>
      </c>
      <c r="B36" s="15" t="s">
        <v>41</v>
      </c>
      <c r="C36" s="15">
        <v>38327</v>
      </c>
      <c r="D36" s="15">
        <v>4</v>
      </c>
      <c r="E36" s="15">
        <v>18510</v>
      </c>
      <c r="F36" s="15" t="s">
        <v>23</v>
      </c>
      <c r="G36" s="15" t="s">
        <v>35</v>
      </c>
      <c r="H36" s="15">
        <v>37</v>
      </c>
      <c r="I36" s="15" t="s">
        <v>25</v>
      </c>
      <c r="J36" s="15"/>
      <c r="K36" s="15"/>
      <c r="L36" s="15"/>
      <c r="M36" s="15"/>
      <c r="N36" s="16"/>
      <c r="O36" s="16"/>
      <c r="P36" s="15"/>
      <c r="Q36" s="15"/>
      <c r="R36" s="15"/>
      <c r="S36" s="61"/>
      <c r="T36" s="20"/>
      <c r="U36" s="38"/>
      <c r="V36" s="37">
        <f t="shared" si="0"/>
        <v>0</v>
      </c>
    </row>
    <row r="37" spans="1:22" x14ac:dyDescent="0.2">
      <c r="A37" s="15" t="s">
        <v>38</v>
      </c>
      <c r="B37" s="15" t="s">
        <v>41</v>
      </c>
      <c r="C37" s="15">
        <v>38327</v>
      </c>
      <c r="D37" s="15">
        <v>4</v>
      </c>
      <c r="E37" s="15">
        <v>18510</v>
      </c>
      <c r="F37" s="15" t="s">
        <v>23</v>
      </c>
      <c r="G37" s="15" t="s">
        <v>35</v>
      </c>
      <c r="H37" s="15">
        <v>38</v>
      </c>
      <c r="I37" s="15"/>
      <c r="J37" s="15">
        <v>1</v>
      </c>
      <c r="K37" s="15">
        <v>0</v>
      </c>
      <c r="L37" s="15">
        <v>1</v>
      </c>
      <c r="M37" s="15" t="s">
        <v>93</v>
      </c>
      <c r="N37" s="16" t="s">
        <v>93</v>
      </c>
      <c r="O37" s="16" t="s">
        <v>93</v>
      </c>
      <c r="P37" s="15" t="s">
        <v>93</v>
      </c>
      <c r="Q37" s="15"/>
      <c r="R37" s="15" t="s">
        <v>93</v>
      </c>
      <c r="S37" s="86">
        <v>43581</v>
      </c>
      <c r="T37" s="20"/>
      <c r="U37" s="38"/>
      <c r="V37" s="37">
        <f t="shared" si="0"/>
        <v>0</v>
      </c>
    </row>
    <row r="38" spans="1:22" ht="14.25" customHeight="1" x14ac:dyDescent="0.2">
      <c r="A38" s="15" t="s">
        <v>38</v>
      </c>
      <c r="B38" s="15" t="s">
        <v>41</v>
      </c>
      <c r="C38" s="15">
        <v>38327</v>
      </c>
      <c r="D38" s="15">
        <v>4</v>
      </c>
      <c r="E38" s="15">
        <v>18510</v>
      </c>
      <c r="F38" s="15" t="s">
        <v>23</v>
      </c>
      <c r="G38" s="15" t="s">
        <v>35</v>
      </c>
      <c r="H38" s="15">
        <v>38</v>
      </c>
      <c r="I38" s="15" t="s">
        <v>25</v>
      </c>
      <c r="J38" s="15">
        <v>1</v>
      </c>
      <c r="K38" s="15">
        <v>0</v>
      </c>
      <c r="L38" s="15">
        <v>1</v>
      </c>
      <c r="M38" s="15" t="s">
        <v>73</v>
      </c>
      <c r="N38" s="16"/>
      <c r="O38" s="16" t="s">
        <v>73</v>
      </c>
      <c r="P38" s="15" t="s">
        <v>73</v>
      </c>
      <c r="Q38" s="15"/>
      <c r="R38" s="15" t="s">
        <v>73</v>
      </c>
      <c r="S38" s="84" t="s">
        <v>110</v>
      </c>
      <c r="T38" s="20"/>
      <c r="U38" s="38"/>
      <c r="V38" s="37">
        <f t="shared" si="0"/>
        <v>0</v>
      </c>
    </row>
    <row r="39" spans="1:22" x14ac:dyDescent="0.2">
      <c r="A39" s="15" t="s">
        <v>38</v>
      </c>
      <c r="B39" s="15" t="s">
        <v>41</v>
      </c>
      <c r="C39" s="15">
        <v>38327</v>
      </c>
      <c r="D39" s="15">
        <v>4</v>
      </c>
      <c r="E39" s="15">
        <v>18510</v>
      </c>
      <c r="F39" s="15" t="s">
        <v>23</v>
      </c>
      <c r="G39" s="15" t="s">
        <v>35</v>
      </c>
      <c r="H39" s="15">
        <v>39</v>
      </c>
      <c r="I39" s="15"/>
      <c r="J39" s="15">
        <v>1</v>
      </c>
      <c r="K39" s="15">
        <v>0</v>
      </c>
      <c r="L39" s="15">
        <v>1</v>
      </c>
      <c r="M39" s="15" t="s">
        <v>93</v>
      </c>
      <c r="N39" s="16" t="s">
        <v>93</v>
      </c>
      <c r="O39" s="16" t="s">
        <v>93</v>
      </c>
      <c r="P39" s="15" t="s">
        <v>93</v>
      </c>
      <c r="Q39" s="15"/>
      <c r="R39" s="15" t="s">
        <v>93</v>
      </c>
      <c r="S39" s="84">
        <v>43668</v>
      </c>
      <c r="T39" s="20"/>
      <c r="U39" s="38"/>
      <c r="V39" s="37">
        <f t="shared" si="0"/>
        <v>0</v>
      </c>
    </row>
    <row r="40" spans="1:22" x14ac:dyDescent="0.2">
      <c r="A40" s="15" t="s">
        <v>38</v>
      </c>
      <c r="B40" s="15" t="s">
        <v>41</v>
      </c>
      <c r="C40" s="15">
        <v>38327</v>
      </c>
      <c r="D40" s="15">
        <v>4</v>
      </c>
      <c r="E40" s="15">
        <v>18510</v>
      </c>
      <c r="F40" s="15" t="s">
        <v>23</v>
      </c>
      <c r="G40" s="15" t="s">
        <v>35</v>
      </c>
      <c r="H40" s="15">
        <v>40</v>
      </c>
      <c r="I40" s="15"/>
      <c r="J40" s="15">
        <v>1</v>
      </c>
      <c r="K40" s="15">
        <v>0</v>
      </c>
      <c r="L40" s="15">
        <v>1</v>
      </c>
      <c r="M40" s="15" t="s">
        <v>73</v>
      </c>
      <c r="N40" s="16"/>
      <c r="O40" s="16" t="s">
        <v>73</v>
      </c>
      <c r="P40" s="15" t="s">
        <v>73</v>
      </c>
      <c r="Q40" s="15">
        <v>4</v>
      </c>
      <c r="R40" s="15" t="s">
        <v>73</v>
      </c>
      <c r="S40" s="85" t="s">
        <v>111</v>
      </c>
      <c r="T40" s="20">
        <v>765</v>
      </c>
      <c r="U40" s="38">
        <v>1215</v>
      </c>
      <c r="V40" s="37">
        <f t="shared" si="0"/>
        <v>450</v>
      </c>
    </row>
    <row r="41" spans="1:22" x14ac:dyDescent="0.3">
      <c r="A41" s="15" t="s">
        <v>38</v>
      </c>
      <c r="B41" s="15" t="s">
        <v>41</v>
      </c>
      <c r="C41" s="15">
        <v>38327</v>
      </c>
      <c r="D41" s="15">
        <v>4</v>
      </c>
      <c r="E41" s="15">
        <v>18510</v>
      </c>
      <c r="F41" s="15" t="s">
        <v>23</v>
      </c>
      <c r="G41" s="15" t="s">
        <v>35</v>
      </c>
      <c r="H41" s="15">
        <v>45</v>
      </c>
      <c r="I41" s="15"/>
      <c r="J41" s="15">
        <v>1</v>
      </c>
      <c r="K41" s="15">
        <v>0</v>
      </c>
      <c r="L41" s="15">
        <v>1</v>
      </c>
      <c r="M41" s="15" t="s">
        <v>93</v>
      </c>
      <c r="N41" s="16" t="s">
        <v>93</v>
      </c>
      <c r="O41" s="16" t="s">
        <v>93</v>
      </c>
      <c r="P41" s="15" t="s">
        <v>93</v>
      </c>
      <c r="Q41" s="15"/>
      <c r="R41" s="15"/>
      <c r="S41" s="97" t="s">
        <v>201</v>
      </c>
      <c r="T41" s="20"/>
      <c r="U41" s="38"/>
      <c r="V41" s="37">
        <f t="shared" si="0"/>
        <v>0</v>
      </c>
    </row>
    <row r="42" spans="1:22" x14ac:dyDescent="0.2">
      <c r="A42" s="15" t="s">
        <v>38</v>
      </c>
      <c r="B42" s="15" t="s">
        <v>41</v>
      </c>
      <c r="C42" s="15">
        <v>38327</v>
      </c>
      <c r="D42" s="15">
        <v>4</v>
      </c>
      <c r="E42" s="15">
        <v>18510</v>
      </c>
      <c r="F42" s="15" t="s">
        <v>23</v>
      </c>
      <c r="G42" s="15" t="s">
        <v>35</v>
      </c>
      <c r="H42" s="15">
        <v>45</v>
      </c>
      <c r="I42" s="15" t="s">
        <v>25</v>
      </c>
      <c r="J42" s="15"/>
      <c r="K42" s="15"/>
      <c r="L42" s="17">
        <v>1</v>
      </c>
      <c r="M42" s="15"/>
      <c r="N42" s="16"/>
      <c r="O42" s="16"/>
      <c r="P42" s="15"/>
      <c r="Q42" s="15"/>
      <c r="R42" s="15"/>
      <c r="S42" s="89">
        <v>43677</v>
      </c>
      <c r="T42" s="20"/>
      <c r="U42" s="38"/>
      <c r="V42" s="37">
        <f t="shared" si="0"/>
        <v>0</v>
      </c>
    </row>
    <row r="43" spans="1:22" x14ac:dyDescent="0.2">
      <c r="A43" s="15" t="s">
        <v>38</v>
      </c>
      <c r="B43" s="15" t="s">
        <v>41</v>
      </c>
      <c r="C43" s="15">
        <v>38327</v>
      </c>
      <c r="D43" s="15">
        <v>4</v>
      </c>
      <c r="E43" s="15">
        <v>18510</v>
      </c>
      <c r="F43" s="15" t="s">
        <v>23</v>
      </c>
      <c r="G43" s="15" t="s">
        <v>35</v>
      </c>
      <c r="H43" s="15">
        <v>46</v>
      </c>
      <c r="I43" s="15"/>
      <c r="J43" s="15">
        <v>2</v>
      </c>
      <c r="K43" s="15">
        <v>0</v>
      </c>
      <c r="L43" s="15">
        <v>1</v>
      </c>
      <c r="M43" s="15" t="s">
        <v>73</v>
      </c>
      <c r="N43" s="16"/>
      <c r="O43" s="16" t="s">
        <v>73</v>
      </c>
      <c r="P43" s="15" t="s">
        <v>73</v>
      </c>
      <c r="Q43" s="15">
        <v>1</v>
      </c>
      <c r="R43" s="15" t="s">
        <v>73</v>
      </c>
      <c r="S43" s="84">
        <v>43558</v>
      </c>
      <c r="T43" s="20">
        <v>4798</v>
      </c>
      <c r="U43" s="38">
        <v>4736</v>
      </c>
      <c r="V43" s="37">
        <f t="shared" si="0"/>
        <v>62</v>
      </c>
    </row>
    <row r="44" spans="1:22" x14ac:dyDescent="0.2">
      <c r="A44" s="15" t="s">
        <v>38</v>
      </c>
      <c r="B44" s="15" t="s">
        <v>41</v>
      </c>
      <c r="C44" s="15">
        <v>38327</v>
      </c>
      <c r="D44" s="15">
        <v>4</v>
      </c>
      <c r="E44" s="15">
        <v>18510</v>
      </c>
      <c r="F44" s="15" t="s">
        <v>23</v>
      </c>
      <c r="G44" s="15" t="s">
        <v>35</v>
      </c>
      <c r="H44" s="15">
        <v>47</v>
      </c>
      <c r="I44" s="15"/>
      <c r="J44" s="15">
        <v>4</v>
      </c>
      <c r="K44" s="15">
        <v>0</v>
      </c>
      <c r="L44" s="15">
        <v>1</v>
      </c>
      <c r="M44" s="15"/>
      <c r="N44" s="16"/>
      <c r="O44" s="16" t="s">
        <v>73</v>
      </c>
      <c r="P44" s="15" t="s">
        <v>73</v>
      </c>
      <c r="Q44" s="15">
        <v>1</v>
      </c>
      <c r="R44" s="15" t="s">
        <v>73</v>
      </c>
      <c r="S44" s="84">
        <v>43558</v>
      </c>
      <c r="T44" s="20">
        <v>5592</v>
      </c>
      <c r="U44" s="38">
        <v>5535</v>
      </c>
      <c r="V44" s="37">
        <f t="shared" si="0"/>
        <v>57</v>
      </c>
    </row>
    <row r="45" spans="1:22" x14ac:dyDescent="0.2">
      <c r="A45" s="15" t="s">
        <v>38</v>
      </c>
      <c r="B45" s="15" t="s">
        <v>41</v>
      </c>
      <c r="C45" s="15">
        <v>38327</v>
      </c>
      <c r="D45" s="15">
        <v>4</v>
      </c>
      <c r="E45" s="15">
        <v>18510</v>
      </c>
      <c r="F45" s="15" t="s">
        <v>23</v>
      </c>
      <c r="G45" s="15" t="s">
        <v>35</v>
      </c>
      <c r="H45" s="15">
        <v>47</v>
      </c>
      <c r="I45" s="15" t="s">
        <v>25</v>
      </c>
      <c r="J45" s="15">
        <v>1</v>
      </c>
      <c r="K45" s="15">
        <v>0</v>
      </c>
      <c r="L45" s="15">
        <v>1</v>
      </c>
      <c r="M45" s="15" t="s">
        <v>73</v>
      </c>
      <c r="N45" s="16"/>
      <c r="O45" s="16" t="s">
        <v>73</v>
      </c>
      <c r="P45" s="15" t="s">
        <v>73</v>
      </c>
      <c r="Q45" s="15">
        <v>1</v>
      </c>
      <c r="R45" s="15" t="s">
        <v>73</v>
      </c>
      <c r="S45" s="85" t="s">
        <v>107</v>
      </c>
      <c r="T45" s="20">
        <v>5535</v>
      </c>
      <c r="U45" s="38">
        <v>5386</v>
      </c>
      <c r="V45" s="37">
        <f t="shared" si="0"/>
        <v>149</v>
      </c>
    </row>
    <row r="46" spans="1:22" x14ac:dyDescent="0.2">
      <c r="A46" s="15" t="s">
        <v>38</v>
      </c>
      <c r="B46" s="15" t="s">
        <v>41</v>
      </c>
      <c r="C46" s="15">
        <v>38327</v>
      </c>
      <c r="D46" s="15">
        <v>4</v>
      </c>
      <c r="E46" s="15">
        <v>18510</v>
      </c>
      <c r="F46" s="15" t="s">
        <v>23</v>
      </c>
      <c r="G46" s="15" t="s">
        <v>35</v>
      </c>
      <c r="H46" s="15">
        <v>47</v>
      </c>
      <c r="I46" s="15" t="s">
        <v>26</v>
      </c>
      <c r="J46" s="15">
        <v>1</v>
      </c>
      <c r="K46" s="15">
        <v>0</v>
      </c>
      <c r="L46" s="15">
        <v>1</v>
      </c>
      <c r="M46" s="15" t="s">
        <v>73</v>
      </c>
      <c r="N46" s="16"/>
      <c r="O46" s="16" t="s">
        <v>73</v>
      </c>
      <c r="P46" s="15" t="s">
        <v>73</v>
      </c>
      <c r="Q46" s="15">
        <v>1</v>
      </c>
      <c r="R46" s="15" t="s">
        <v>73</v>
      </c>
      <c r="S46" s="85" t="s">
        <v>114</v>
      </c>
      <c r="T46" s="20">
        <v>5222</v>
      </c>
      <c r="U46" s="38">
        <v>5079</v>
      </c>
      <c r="V46" s="37">
        <f t="shared" si="0"/>
        <v>143</v>
      </c>
    </row>
    <row r="47" spans="1:22" x14ac:dyDescent="0.2">
      <c r="A47" s="15" t="s">
        <v>38</v>
      </c>
      <c r="B47" s="15" t="s">
        <v>41</v>
      </c>
      <c r="C47" s="15">
        <v>38327</v>
      </c>
      <c r="D47" s="15">
        <v>4</v>
      </c>
      <c r="E47" s="15">
        <v>18510</v>
      </c>
      <c r="F47" s="15" t="s">
        <v>23</v>
      </c>
      <c r="G47" s="15" t="s">
        <v>35</v>
      </c>
      <c r="H47" s="15">
        <v>47</v>
      </c>
      <c r="I47" s="15" t="s">
        <v>40</v>
      </c>
      <c r="J47" s="15">
        <v>1</v>
      </c>
      <c r="K47" s="15">
        <v>0</v>
      </c>
      <c r="L47" s="15">
        <v>1</v>
      </c>
      <c r="M47" s="15" t="s">
        <v>73</v>
      </c>
      <c r="N47" s="16"/>
      <c r="O47" s="16" t="s">
        <v>73</v>
      </c>
      <c r="P47" s="15" t="s">
        <v>73</v>
      </c>
      <c r="Q47" s="15">
        <v>2</v>
      </c>
      <c r="R47" s="15" t="s">
        <v>73</v>
      </c>
      <c r="S47" s="85" t="s">
        <v>113</v>
      </c>
      <c r="T47" s="20">
        <v>4809</v>
      </c>
      <c r="U47" s="38">
        <v>4583</v>
      </c>
      <c r="V47" s="37">
        <f t="shared" si="0"/>
        <v>226</v>
      </c>
    </row>
    <row r="48" spans="1:22" x14ac:dyDescent="0.2">
      <c r="A48" s="15" t="s">
        <v>38</v>
      </c>
      <c r="B48" s="15" t="s">
        <v>41</v>
      </c>
      <c r="C48" s="15">
        <v>38327</v>
      </c>
      <c r="D48" s="15">
        <v>4</v>
      </c>
      <c r="E48" s="15">
        <v>18510</v>
      </c>
      <c r="F48" s="15" t="s">
        <v>23</v>
      </c>
      <c r="G48" s="15" t="s">
        <v>35</v>
      </c>
      <c r="H48" s="15">
        <v>48</v>
      </c>
      <c r="I48" s="15"/>
      <c r="J48" s="15">
        <v>1</v>
      </c>
      <c r="K48" s="15">
        <v>0</v>
      </c>
      <c r="L48" s="15">
        <v>1</v>
      </c>
      <c r="M48" s="15" t="s">
        <v>73</v>
      </c>
      <c r="N48" s="16"/>
      <c r="O48" s="16" t="s">
        <v>73</v>
      </c>
      <c r="P48" s="15" t="s">
        <v>73</v>
      </c>
      <c r="Q48" s="15">
        <v>1</v>
      </c>
      <c r="R48" s="15" t="s">
        <v>73</v>
      </c>
      <c r="S48" s="85" t="s">
        <v>127</v>
      </c>
      <c r="T48" s="20">
        <v>5079</v>
      </c>
      <c r="U48" s="38">
        <v>4966</v>
      </c>
      <c r="V48" s="37">
        <f t="shared" si="0"/>
        <v>113</v>
      </c>
    </row>
    <row r="49" spans="1:22" x14ac:dyDescent="0.2">
      <c r="A49" s="15" t="s">
        <v>38</v>
      </c>
      <c r="B49" s="15" t="s">
        <v>41</v>
      </c>
      <c r="C49" s="15">
        <v>38327</v>
      </c>
      <c r="D49" s="15">
        <v>4</v>
      </c>
      <c r="E49" s="15">
        <v>18510</v>
      </c>
      <c r="F49" s="15" t="s">
        <v>23</v>
      </c>
      <c r="G49" s="15" t="s">
        <v>35</v>
      </c>
      <c r="H49" s="15">
        <v>49</v>
      </c>
      <c r="I49" s="15"/>
      <c r="J49" s="15">
        <v>1</v>
      </c>
      <c r="K49" s="15">
        <v>0</v>
      </c>
      <c r="L49" s="15">
        <v>1</v>
      </c>
      <c r="M49" s="15" t="s">
        <v>73</v>
      </c>
      <c r="N49" s="16"/>
      <c r="O49" s="16" t="s">
        <v>73</v>
      </c>
      <c r="P49" s="15" t="s">
        <v>73</v>
      </c>
      <c r="Q49" s="15">
        <v>2</v>
      </c>
      <c r="R49" s="15" t="s">
        <v>73</v>
      </c>
      <c r="S49" s="85" t="s">
        <v>113</v>
      </c>
      <c r="T49" s="20">
        <v>6053</v>
      </c>
      <c r="U49" s="38">
        <v>5970</v>
      </c>
      <c r="V49" s="37">
        <f t="shared" si="0"/>
        <v>83</v>
      </c>
    </row>
    <row r="50" spans="1:22" x14ac:dyDescent="0.2">
      <c r="A50" s="15" t="s">
        <v>38</v>
      </c>
      <c r="B50" s="15" t="s">
        <v>41</v>
      </c>
      <c r="C50" s="15">
        <v>38327</v>
      </c>
      <c r="D50" s="15">
        <v>4</v>
      </c>
      <c r="E50" s="15">
        <v>18510</v>
      </c>
      <c r="F50" s="15" t="s">
        <v>23</v>
      </c>
      <c r="G50" s="15" t="s">
        <v>35</v>
      </c>
      <c r="H50" s="15">
        <v>50</v>
      </c>
      <c r="I50" s="15"/>
      <c r="J50" s="15">
        <v>1</v>
      </c>
      <c r="K50" s="15">
        <v>0</v>
      </c>
      <c r="L50" s="15">
        <v>1</v>
      </c>
      <c r="M50" s="15" t="s">
        <v>73</v>
      </c>
      <c r="N50" s="16"/>
      <c r="O50" s="16" t="s">
        <v>73</v>
      </c>
      <c r="P50" s="15" t="s">
        <v>73</v>
      </c>
      <c r="Q50" s="15">
        <v>2</v>
      </c>
      <c r="R50" s="15" t="s">
        <v>73</v>
      </c>
      <c r="S50" s="85" t="s">
        <v>113</v>
      </c>
      <c r="T50" s="20">
        <v>4583</v>
      </c>
      <c r="U50" s="38">
        <v>4389</v>
      </c>
      <c r="V50" s="37">
        <f t="shared" si="0"/>
        <v>194</v>
      </c>
    </row>
    <row r="51" spans="1:22" x14ac:dyDescent="0.2">
      <c r="A51" s="15" t="s">
        <v>38</v>
      </c>
      <c r="B51" s="15" t="s">
        <v>41</v>
      </c>
      <c r="C51" s="15">
        <v>38327</v>
      </c>
      <c r="D51" s="15">
        <v>4</v>
      </c>
      <c r="E51" s="15">
        <v>18510</v>
      </c>
      <c r="F51" s="15" t="s">
        <v>23</v>
      </c>
      <c r="G51" s="15" t="s">
        <v>35</v>
      </c>
      <c r="H51" s="15">
        <v>50</v>
      </c>
      <c r="I51" s="15" t="s">
        <v>25</v>
      </c>
      <c r="J51" s="15">
        <v>5</v>
      </c>
      <c r="K51" s="15">
        <v>0</v>
      </c>
      <c r="L51" s="15">
        <v>1</v>
      </c>
      <c r="M51" s="15" t="s">
        <v>73</v>
      </c>
      <c r="N51" s="16"/>
      <c r="O51" s="16" t="s">
        <v>73</v>
      </c>
      <c r="P51" s="15" t="s">
        <v>73</v>
      </c>
      <c r="Q51" s="15">
        <v>1</v>
      </c>
      <c r="R51" s="15" t="s">
        <v>73</v>
      </c>
      <c r="S51" s="85" t="s">
        <v>113</v>
      </c>
      <c r="T51" s="20">
        <v>5749</v>
      </c>
      <c r="U51" s="38">
        <v>5592</v>
      </c>
      <c r="V51" s="37">
        <f t="shared" si="0"/>
        <v>157</v>
      </c>
    </row>
    <row r="52" spans="1:22" x14ac:dyDescent="0.2">
      <c r="A52" s="15" t="s">
        <v>38</v>
      </c>
      <c r="B52" s="15" t="s">
        <v>41</v>
      </c>
      <c r="C52" s="15">
        <v>38327</v>
      </c>
      <c r="D52" s="15">
        <v>4</v>
      </c>
      <c r="E52" s="15">
        <v>18510</v>
      </c>
      <c r="F52" s="15" t="s">
        <v>23</v>
      </c>
      <c r="G52" s="15" t="s">
        <v>35</v>
      </c>
      <c r="H52" s="15">
        <v>50</v>
      </c>
      <c r="I52" s="15" t="s">
        <v>26</v>
      </c>
      <c r="J52" s="15">
        <v>3</v>
      </c>
      <c r="K52" s="15">
        <v>0</v>
      </c>
      <c r="L52" s="15">
        <v>1</v>
      </c>
      <c r="M52" s="15" t="s">
        <v>73</v>
      </c>
      <c r="N52" s="15" t="s">
        <v>73</v>
      </c>
      <c r="O52" s="15" t="s">
        <v>73</v>
      </c>
      <c r="P52" s="15" t="s">
        <v>73</v>
      </c>
      <c r="Q52" s="15">
        <v>2</v>
      </c>
      <c r="R52" s="15" t="s">
        <v>73</v>
      </c>
      <c r="S52" s="84" t="s">
        <v>126</v>
      </c>
      <c r="T52" s="20">
        <v>5970</v>
      </c>
      <c r="U52" s="38">
        <v>5788</v>
      </c>
      <c r="V52" s="37">
        <f t="shared" si="0"/>
        <v>182</v>
      </c>
    </row>
    <row r="53" spans="1:22" x14ac:dyDescent="0.2">
      <c r="A53" s="15" t="s">
        <v>38</v>
      </c>
      <c r="B53" s="15" t="s">
        <v>41</v>
      </c>
      <c r="C53" s="15">
        <v>38327</v>
      </c>
      <c r="D53" s="15">
        <v>4</v>
      </c>
      <c r="E53" s="15">
        <v>18510</v>
      </c>
      <c r="F53" s="15" t="s">
        <v>23</v>
      </c>
      <c r="G53" s="15" t="s">
        <v>35</v>
      </c>
      <c r="H53" s="15">
        <v>51</v>
      </c>
      <c r="I53" s="15"/>
      <c r="J53" s="15">
        <v>2</v>
      </c>
      <c r="K53" s="15">
        <v>0</v>
      </c>
      <c r="L53" s="15">
        <v>1</v>
      </c>
      <c r="M53" s="15" t="s">
        <v>73</v>
      </c>
      <c r="N53" s="15"/>
      <c r="O53" s="15" t="s">
        <v>73</v>
      </c>
      <c r="P53" s="15" t="s">
        <v>73</v>
      </c>
      <c r="Q53" s="15">
        <v>2</v>
      </c>
      <c r="R53" s="15" t="s">
        <v>73</v>
      </c>
      <c r="S53" s="84" t="s">
        <v>112</v>
      </c>
      <c r="T53" s="20">
        <v>5788</v>
      </c>
      <c r="U53" s="38">
        <v>5373</v>
      </c>
      <c r="V53" s="37">
        <f t="shared" si="0"/>
        <v>415</v>
      </c>
    </row>
    <row r="54" spans="1:22" x14ac:dyDescent="0.3">
      <c r="A54" s="15" t="s">
        <v>38</v>
      </c>
      <c r="B54" s="15" t="s">
        <v>41</v>
      </c>
      <c r="C54" s="15">
        <v>38327</v>
      </c>
      <c r="D54" s="15">
        <v>4</v>
      </c>
      <c r="E54" s="15">
        <v>18510</v>
      </c>
      <c r="F54" s="15" t="s">
        <v>23</v>
      </c>
      <c r="G54" s="15" t="s">
        <v>35</v>
      </c>
      <c r="H54" s="15">
        <v>51</v>
      </c>
      <c r="I54" s="15" t="s">
        <v>25</v>
      </c>
      <c r="J54" s="15">
        <v>1</v>
      </c>
      <c r="K54" s="15">
        <v>0</v>
      </c>
      <c r="L54" s="15">
        <v>1</v>
      </c>
      <c r="M54" s="15"/>
      <c r="N54" s="15"/>
      <c r="O54" s="15"/>
      <c r="P54" s="15"/>
      <c r="Q54" s="15"/>
      <c r="R54" s="15"/>
      <c r="S54" s="98" t="s">
        <v>205</v>
      </c>
      <c r="T54" s="20"/>
      <c r="U54" s="38"/>
      <c r="V54" s="37">
        <f t="shared" si="0"/>
        <v>0</v>
      </c>
    </row>
    <row r="55" spans="1:22" x14ac:dyDescent="0.3">
      <c r="A55" s="18" t="s">
        <v>38</v>
      </c>
      <c r="B55" s="18" t="s">
        <v>41</v>
      </c>
      <c r="C55" s="18">
        <v>38327</v>
      </c>
      <c r="D55" s="18">
        <v>4</v>
      </c>
      <c r="E55" s="18">
        <v>18510</v>
      </c>
      <c r="F55" s="18" t="s">
        <v>23</v>
      </c>
      <c r="G55" s="18" t="s">
        <v>35</v>
      </c>
      <c r="H55" s="18">
        <v>52</v>
      </c>
      <c r="I55" s="18"/>
      <c r="J55" s="15">
        <v>2</v>
      </c>
      <c r="K55" s="15">
        <v>0</v>
      </c>
      <c r="L55" s="17">
        <v>1</v>
      </c>
      <c r="M55" s="15"/>
      <c r="N55" s="15"/>
      <c r="O55" s="15"/>
      <c r="P55" s="15"/>
      <c r="Q55" s="15"/>
      <c r="R55" s="15"/>
      <c r="S55" s="98" t="s">
        <v>202</v>
      </c>
      <c r="T55" s="20"/>
      <c r="U55" s="38"/>
      <c r="V55" s="37">
        <f t="shared" si="0"/>
        <v>0</v>
      </c>
    </row>
    <row r="56" spans="1:22" x14ac:dyDescent="0.3">
      <c r="A56" s="15" t="s">
        <v>38</v>
      </c>
      <c r="B56" s="15" t="s">
        <v>41</v>
      </c>
      <c r="C56" s="15">
        <v>38327</v>
      </c>
      <c r="D56" s="15">
        <v>4</v>
      </c>
      <c r="E56" s="15">
        <v>18510</v>
      </c>
      <c r="F56" s="15" t="s">
        <v>23</v>
      </c>
      <c r="G56" s="15" t="s">
        <v>35</v>
      </c>
      <c r="H56" s="15">
        <v>54</v>
      </c>
      <c r="I56" s="15" t="s">
        <v>25</v>
      </c>
      <c r="J56" s="15"/>
      <c r="K56" s="15"/>
      <c r="L56" s="15"/>
      <c r="M56" s="15"/>
      <c r="N56" s="15"/>
      <c r="O56" s="15"/>
      <c r="P56" s="15"/>
      <c r="Q56" s="15"/>
      <c r="R56" s="15"/>
      <c r="S56" s="98" t="s">
        <v>203</v>
      </c>
      <c r="T56" s="20"/>
      <c r="U56" s="38"/>
      <c r="V56" s="37">
        <f t="shared" si="0"/>
        <v>0</v>
      </c>
    </row>
    <row r="57" spans="1:22" x14ac:dyDescent="0.3">
      <c r="A57" s="15" t="s">
        <v>38</v>
      </c>
      <c r="B57" s="15" t="s">
        <v>41</v>
      </c>
      <c r="C57" s="15">
        <v>38327</v>
      </c>
      <c r="D57" s="15">
        <v>4</v>
      </c>
      <c r="E57" s="15">
        <v>18510</v>
      </c>
      <c r="F57" s="15" t="s">
        <v>23</v>
      </c>
      <c r="G57" s="15" t="s">
        <v>35</v>
      </c>
      <c r="H57" s="15">
        <v>56</v>
      </c>
      <c r="I57" s="15" t="s">
        <v>25</v>
      </c>
      <c r="J57" s="15"/>
      <c r="K57" s="15"/>
      <c r="L57" s="15"/>
      <c r="M57" s="15" t="s">
        <v>73</v>
      </c>
      <c r="N57" s="15"/>
      <c r="O57" s="15"/>
      <c r="P57" s="15"/>
      <c r="Q57" s="15"/>
      <c r="R57" s="15"/>
      <c r="S57" s="98" t="s">
        <v>204</v>
      </c>
      <c r="T57" s="20"/>
      <c r="U57" s="38"/>
      <c r="V57" s="37">
        <f t="shared" si="0"/>
        <v>0</v>
      </c>
    </row>
    <row r="58" spans="1:22" ht="15.6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60"/>
      <c r="T58" s="43" t="s">
        <v>80</v>
      </c>
      <c r="U58" s="41"/>
      <c r="V58" s="42">
        <f>SUM(V3:V57)</f>
        <v>10780</v>
      </c>
    </row>
    <row r="59" spans="1:2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60"/>
      <c r="T59" s="20"/>
      <c r="U59" s="38"/>
      <c r="V59" s="37"/>
    </row>
    <row r="60" spans="1:2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63"/>
      <c r="T60" s="39"/>
      <c r="U60" s="40"/>
      <c r="V60" s="37"/>
    </row>
    <row r="61" spans="1:22" x14ac:dyDescent="0.2">
      <c r="A61" s="15"/>
      <c r="B61" s="15"/>
      <c r="C61" s="15"/>
      <c r="D61" s="15"/>
      <c r="E61" s="15"/>
      <c r="F61" s="19" t="s">
        <v>32</v>
      </c>
      <c r="G61" s="20">
        <f>COUNTA(G3:G57)</f>
        <v>54</v>
      </c>
      <c r="H61" s="20"/>
      <c r="I61" s="20"/>
      <c r="J61" s="20"/>
      <c r="K61" s="21" t="s">
        <v>33</v>
      </c>
      <c r="L61" s="20">
        <f t="shared" ref="L61:R61" si="1">COUNTA(L3:L57)</f>
        <v>45</v>
      </c>
      <c r="M61" s="20">
        <f t="shared" si="1"/>
        <v>45</v>
      </c>
      <c r="N61" s="20">
        <f t="shared" si="1"/>
        <v>7</v>
      </c>
      <c r="O61" s="20">
        <f t="shared" si="1"/>
        <v>44</v>
      </c>
      <c r="P61" s="20">
        <f t="shared" si="1"/>
        <v>44</v>
      </c>
      <c r="Q61" s="20"/>
      <c r="R61" s="20">
        <f t="shared" si="1"/>
        <v>43</v>
      </c>
      <c r="S61" s="64"/>
      <c r="T61" s="20"/>
      <c r="U61" s="38"/>
      <c r="V61" s="37"/>
    </row>
  </sheetData>
  <autoFilter ref="A2:R57" xr:uid="{00000000-0009-0000-0000-000003000000}"/>
  <mergeCells count="1">
    <mergeCell ref="T1:U1"/>
  </mergeCells>
  <pageMargins left="0.25" right="0.25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7"/>
  <sheetViews>
    <sheetView workbookViewId="0">
      <selection activeCell="T18" sqref="T18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0.10937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3.109375" style="11" customWidth="1"/>
    <col min="18" max="18" width="26.109375" style="11" bestFit="1" customWidth="1"/>
    <col min="19" max="19" width="35" style="11" customWidth="1"/>
    <col min="20" max="20" width="12.8867187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43</v>
      </c>
      <c r="B3" s="18" t="s">
        <v>44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42</v>
      </c>
      <c r="H3" s="18">
        <v>1</v>
      </c>
      <c r="I3" s="18"/>
      <c r="J3" s="18">
        <v>1</v>
      </c>
      <c r="K3" s="18"/>
      <c r="L3" s="18">
        <v>1</v>
      </c>
      <c r="M3" s="18"/>
      <c r="N3" s="18"/>
      <c r="O3" s="18" t="s">
        <v>93</v>
      </c>
      <c r="P3" s="18" t="s">
        <v>93</v>
      </c>
      <c r="Q3" s="18"/>
      <c r="R3" s="18" t="s">
        <v>93</v>
      </c>
      <c r="S3" s="79">
        <v>43697</v>
      </c>
      <c r="T3" s="49"/>
      <c r="U3" s="49"/>
      <c r="V3" s="49">
        <f>T3-U3</f>
        <v>0</v>
      </c>
    </row>
    <row r="4" spans="1:22" x14ac:dyDescent="0.3">
      <c r="A4" s="18"/>
      <c r="B4" s="18"/>
      <c r="C4" s="18"/>
      <c r="D4" s="18"/>
      <c r="E4" s="18"/>
      <c r="F4" s="18"/>
      <c r="G4" s="18" t="s">
        <v>42</v>
      </c>
      <c r="H4" s="96">
        <v>1</v>
      </c>
      <c r="I4" s="18" t="s">
        <v>25</v>
      </c>
      <c r="J4" s="18"/>
      <c r="K4" s="18"/>
      <c r="L4" s="18"/>
      <c r="M4" s="18"/>
      <c r="N4" s="18"/>
      <c r="O4" s="18" t="s">
        <v>93</v>
      </c>
      <c r="P4" s="18" t="s">
        <v>93</v>
      </c>
      <c r="Q4" s="18"/>
      <c r="R4" s="18" t="s">
        <v>93</v>
      </c>
      <c r="S4" s="79">
        <v>43697</v>
      </c>
      <c r="T4" s="49"/>
      <c r="U4" s="49"/>
      <c r="V4" s="49"/>
    </row>
    <row r="5" spans="1:22" x14ac:dyDescent="0.3">
      <c r="A5" s="18" t="s">
        <v>43</v>
      </c>
      <c r="B5" s="18" t="s">
        <v>44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42</v>
      </c>
      <c r="H5" s="18">
        <v>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29"/>
      <c r="T5" s="29"/>
      <c r="U5" s="29"/>
      <c r="V5" s="49">
        <f t="shared" ref="V5:V43" si="0">T5-U5</f>
        <v>0</v>
      </c>
    </row>
    <row r="6" spans="1:22" x14ac:dyDescent="0.3">
      <c r="A6" s="18" t="s">
        <v>43</v>
      </c>
      <c r="B6" s="18" t="s">
        <v>44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42</v>
      </c>
      <c r="H6" s="18">
        <v>3</v>
      </c>
      <c r="I6" s="18"/>
      <c r="J6" s="18">
        <v>1</v>
      </c>
      <c r="K6" s="18">
        <v>0</v>
      </c>
      <c r="L6" s="18">
        <v>1</v>
      </c>
      <c r="M6" s="18"/>
      <c r="N6" s="18"/>
      <c r="O6" s="18"/>
      <c r="P6" s="18"/>
      <c r="Q6" s="18"/>
      <c r="R6" s="18"/>
      <c r="S6" s="29"/>
      <c r="T6" s="29"/>
      <c r="U6" s="29"/>
      <c r="V6" s="49">
        <f t="shared" si="0"/>
        <v>0</v>
      </c>
    </row>
    <row r="7" spans="1:22" x14ac:dyDescent="0.3">
      <c r="A7" s="18" t="s">
        <v>43</v>
      </c>
      <c r="B7" s="18" t="s">
        <v>44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42</v>
      </c>
      <c r="H7" s="18">
        <v>3</v>
      </c>
      <c r="I7" s="18" t="s">
        <v>25</v>
      </c>
      <c r="J7" s="18">
        <v>1</v>
      </c>
      <c r="K7" s="18">
        <v>0</v>
      </c>
      <c r="L7" s="18">
        <v>1</v>
      </c>
      <c r="M7" s="18"/>
      <c r="N7" s="18"/>
      <c r="O7" s="18" t="s">
        <v>93</v>
      </c>
      <c r="P7" s="18" t="s">
        <v>93</v>
      </c>
      <c r="Q7" s="18"/>
      <c r="R7" s="18" t="s">
        <v>93</v>
      </c>
      <c r="S7" s="73">
        <v>43705</v>
      </c>
      <c r="T7" s="29"/>
      <c r="U7" s="29"/>
      <c r="V7" s="49">
        <f t="shared" si="0"/>
        <v>0</v>
      </c>
    </row>
    <row r="8" spans="1:22" x14ac:dyDescent="0.3">
      <c r="A8" s="18" t="s">
        <v>43</v>
      </c>
      <c r="B8" s="18" t="s">
        <v>44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42</v>
      </c>
      <c r="H8" s="18">
        <v>3</v>
      </c>
      <c r="I8" s="18" t="s">
        <v>26</v>
      </c>
      <c r="J8" s="18">
        <v>3</v>
      </c>
      <c r="K8" s="18">
        <v>0</v>
      </c>
      <c r="L8" s="18"/>
      <c r="M8" s="18"/>
      <c r="N8" s="18"/>
      <c r="O8" s="18"/>
      <c r="P8" s="18"/>
      <c r="Q8" s="18"/>
      <c r="R8" s="18"/>
      <c r="S8" s="67" t="s">
        <v>219</v>
      </c>
      <c r="T8" s="29"/>
      <c r="U8" s="29"/>
      <c r="V8" s="49">
        <f t="shared" si="0"/>
        <v>0</v>
      </c>
    </row>
    <row r="9" spans="1:22" x14ac:dyDescent="0.3">
      <c r="A9" s="18" t="s">
        <v>43</v>
      </c>
      <c r="B9" s="18" t="s">
        <v>44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42</v>
      </c>
      <c r="H9" s="18">
        <v>3</v>
      </c>
      <c r="I9" s="18" t="s">
        <v>36</v>
      </c>
      <c r="J9" s="18">
        <v>2</v>
      </c>
      <c r="K9" s="18">
        <v>0</v>
      </c>
      <c r="L9" s="18">
        <v>1</v>
      </c>
      <c r="M9" s="18"/>
      <c r="N9" s="18"/>
      <c r="O9" s="18"/>
      <c r="P9" s="18"/>
      <c r="Q9" s="18"/>
      <c r="R9" s="18"/>
      <c r="S9" s="67" t="s">
        <v>219</v>
      </c>
      <c r="T9" s="29"/>
      <c r="U9" s="29"/>
      <c r="V9" s="49">
        <f t="shared" si="0"/>
        <v>0</v>
      </c>
    </row>
    <row r="10" spans="1:22" x14ac:dyDescent="0.3">
      <c r="A10" s="18" t="s">
        <v>43</v>
      </c>
      <c r="B10" s="18" t="s">
        <v>44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42</v>
      </c>
      <c r="H10" s="18">
        <v>4</v>
      </c>
      <c r="I10" s="18"/>
      <c r="J10" s="18">
        <v>2</v>
      </c>
      <c r="K10" s="18">
        <v>0</v>
      </c>
      <c r="L10" s="18">
        <v>1</v>
      </c>
      <c r="M10" s="18"/>
      <c r="N10" s="18"/>
      <c r="O10" s="18" t="s">
        <v>93</v>
      </c>
      <c r="P10" s="18" t="s">
        <v>93</v>
      </c>
      <c r="Q10" s="18"/>
      <c r="R10" s="18" t="s">
        <v>93</v>
      </c>
      <c r="S10" s="73">
        <v>43702</v>
      </c>
      <c r="T10" s="29"/>
      <c r="U10" s="29"/>
      <c r="V10" s="49">
        <f t="shared" si="0"/>
        <v>0</v>
      </c>
    </row>
    <row r="11" spans="1:22" x14ac:dyDescent="0.3">
      <c r="A11" s="18" t="s">
        <v>43</v>
      </c>
      <c r="B11" s="18" t="s">
        <v>44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42</v>
      </c>
      <c r="H11" s="18">
        <v>5</v>
      </c>
      <c r="I11" s="18"/>
      <c r="J11" s="18">
        <v>2</v>
      </c>
      <c r="K11" s="18">
        <v>0</v>
      </c>
      <c r="L11" s="18"/>
      <c r="M11" s="18"/>
      <c r="N11" s="18"/>
      <c r="O11" s="18"/>
      <c r="P11" s="18"/>
      <c r="Q11" s="18"/>
      <c r="R11" s="18"/>
      <c r="S11" s="29"/>
      <c r="T11" s="29"/>
      <c r="U11" s="29"/>
      <c r="V11" s="49">
        <f t="shared" si="0"/>
        <v>0</v>
      </c>
    </row>
    <row r="12" spans="1:22" x14ac:dyDescent="0.3">
      <c r="A12" s="18" t="s">
        <v>43</v>
      </c>
      <c r="B12" s="18" t="s">
        <v>44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42</v>
      </c>
      <c r="H12" s="18">
        <v>6</v>
      </c>
      <c r="I12" s="18"/>
      <c r="J12" s="18">
        <v>1</v>
      </c>
      <c r="K12" s="18">
        <v>0</v>
      </c>
      <c r="L12" s="18">
        <v>1</v>
      </c>
      <c r="M12" s="18"/>
      <c r="N12" s="18"/>
      <c r="O12" s="18" t="s">
        <v>93</v>
      </c>
      <c r="P12" s="18" t="s">
        <v>93</v>
      </c>
      <c r="Q12" s="18"/>
      <c r="R12" s="18" t="s">
        <v>93</v>
      </c>
      <c r="S12" s="73">
        <v>43698</v>
      </c>
      <c r="T12" s="29"/>
      <c r="U12" s="29"/>
      <c r="V12" s="49">
        <f t="shared" si="0"/>
        <v>0</v>
      </c>
    </row>
    <row r="13" spans="1:22" x14ac:dyDescent="0.3">
      <c r="A13" s="18" t="s">
        <v>43</v>
      </c>
      <c r="B13" s="18" t="s">
        <v>44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42</v>
      </c>
      <c r="H13" s="18">
        <v>7</v>
      </c>
      <c r="I13" s="18"/>
      <c r="J13" s="18">
        <v>1</v>
      </c>
      <c r="K13" s="18">
        <v>0</v>
      </c>
      <c r="L13" s="18">
        <v>1</v>
      </c>
      <c r="M13" s="18"/>
      <c r="N13" s="18"/>
      <c r="O13" s="18"/>
      <c r="P13" s="18"/>
      <c r="Q13" s="18"/>
      <c r="R13" s="18"/>
      <c r="S13" s="67" t="s">
        <v>220</v>
      </c>
      <c r="T13" s="29"/>
      <c r="U13" s="29"/>
      <c r="V13" s="49">
        <f t="shared" si="0"/>
        <v>0</v>
      </c>
    </row>
    <row r="14" spans="1:22" x14ac:dyDescent="0.3">
      <c r="A14" s="18" t="s">
        <v>43</v>
      </c>
      <c r="B14" s="18" t="s">
        <v>44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42</v>
      </c>
      <c r="H14" s="18">
        <v>8</v>
      </c>
      <c r="I14" s="18"/>
      <c r="J14" s="18">
        <v>1</v>
      </c>
      <c r="K14" s="18">
        <v>0</v>
      </c>
      <c r="L14" s="18">
        <v>1</v>
      </c>
      <c r="M14" s="18"/>
      <c r="N14" s="18"/>
      <c r="O14" s="18" t="s">
        <v>93</v>
      </c>
      <c r="P14" s="18" t="s">
        <v>93</v>
      </c>
      <c r="Q14" s="18"/>
      <c r="R14" s="18" t="s">
        <v>93</v>
      </c>
      <c r="S14" s="73">
        <v>43658</v>
      </c>
      <c r="T14" s="29"/>
      <c r="U14" s="29"/>
      <c r="V14" s="49">
        <f t="shared" si="0"/>
        <v>0</v>
      </c>
    </row>
    <row r="15" spans="1:22" x14ac:dyDescent="0.3">
      <c r="A15" s="18" t="s">
        <v>43</v>
      </c>
      <c r="B15" s="18" t="s">
        <v>44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42</v>
      </c>
      <c r="H15" s="18">
        <v>9</v>
      </c>
      <c r="I15" s="18"/>
      <c r="J15" s="18">
        <v>1</v>
      </c>
      <c r="K15" s="18">
        <v>0</v>
      </c>
      <c r="L15" s="18"/>
      <c r="M15" s="18"/>
      <c r="N15" s="18"/>
      <c r="O15" s="18"/>
      <c r="P15" s="18"/>
      <c r="Q15" s="18"/>
      <c r="R15" s="18"/>
      <c r="S15" s="67" t="s">
        <v>220</v>
      </c>
      <c r="T15" s="29"/>
      <c r="U15" s="29"/>
      <c r="V15" s="49">
        <f t="shared" si="0"/>
        <v>0</v>
      </c>
    </row>
    <row r="16" spans="1:22" x14ac:dyDescent="0.3">
      <c r="A16" s="18" t="s">
        <v>43</v>
      </c>
      <c r="B16" s="18" t="s">
        <v>44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42</v>
      </c>
      <c r="H16" s="18">
        <v>10</v>
      </c>
      <c r="I16" s="18"/>
      <c r="J16" s="18">
        <v>1</v>
      </c>
      <c r="K16" s="18">
        <v>0</v>
      </c>
      <c r="L16" s="18">
        <v>1</v>
      </c>
      <c r="M16" s="18"/>
      <c r="N16" s="18"/>
      <c r="O16" s="18" t="s">
        <v>93</v>
      </c>
      <c r="P16" s="18" t="s">
        <v>93</v>
      </c>
      <c r="Q16" s="18"/>
      <c r="R16" s="18" t="s">
        <v>93</v>
      </c>
      <c r="S16" s="73">
        <v>43651</v>
      </c>
      <c r="T16" s="29"/>
      <c r="U16" s="29"/>
      <c r="V16" s="49">
        <f t="shared" si="0"/>
        <v>0</v>
      </c>
    </row>
    <row r="17" spans="1:22" x14ac:dyDescent="0.3">
      <c r="A17" s="18" t="s">
        <v>43</v>
      </c>
      <c r="B17" s="18" t="s">
        <v>44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42</v>
      </c>
      <c r="H17" s="18">
        <v>12</v>
      </c>
      <c r="I17" s="18"/>
      <c r="J17" s="18">
        <v>1</v>
      </c>
      <c r="K17" s="18">
        <v>0</v>
      </c>
      <c r="L17" s="18">
        <v>1</v>
      </c>
      <c r="M17" s="18"/>
      <c r="N17" s="18"/>
      <c r="O17" s="18" t="s">
        <v>93</v>
      </c>
      <c r="P17" s="18" t="s">
        <v>93</v>
      </c>
      <c r="Q17" s="18"/>
      <c r="R17" s="18" t="s">
        <v>93</v>
      </c>
      <c r="S17" s="73">
        <v>43651</v>
      </c>
      <c r="T17" s="29"/>
      <c r="U17" s="29"/>
      <c r="V17" s="49">
        <f t="shared" si="0"/>
        <v>0</v>
      </c>
    </row>
    <row r="18" spans="1:22" x14ac:dyDescent="0.3">
      <c r="A18" s="18" t="s">
        <v>43</v>
      </c>
      <c r="B18" s="18" t="s">
        <v>44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42</v>
      </c>
      <c r="H18" s="18">
        <v>12</v>
      </c>
      <c r="I18" s="18" t="s">
        <v>25</v>
      </c>
      <c r="J18" s="18">
        <v>1</v>
      </c>
      <c r="K18" s="18">
        <v>0</v>
      </c>
      <c r="L18" s="18">
        <v>1</v>
      </c>
      <c r="M18" s="18"/>
      <c r="N18" s="18"/>
      <c r="O18" s="18" t="s">
        <v>93</v>
      </c>
      <c r="P18" s="18" t="s">
        <v>93</v>
      </c>
      <c r="Q18" s="18"/>
      <c r="R18" s="18" t="s">
        <v>93</v>
      </c>
      <c r="S18" s="73">
        <v>43651</v>
      </c>
      <c r="T18" s="29"/>
      <c r="U18" s="29"/>
      <c r="V18" s="49">
        <f t="shared" si="0"/>
        <v>0</v>
      </c>
    </row>
    <row r="19" spans="1:22" x14ac:dyDescent="0.3">
      <c r="A19" s="18" t="s">
        <v>43</v>
      </c>
      <c r="B19" s="18" t="s">
        <v>44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42</v>
      </c>
      <c r="H19" s="18">
        <v>12</v>
      </c>
      <c r="I19" s="18" t="s">
        <v>26</v>
      </c>
      <c r="J19" s="18">
        <v>1</v>
      </c>
      <c r="K19" s="18">
        <v>0</v>
      </c>
      <c r="L19" s="18">
        <v>1</v>
      </c>
      <c r="M19" s="18"/>
      <c r="N19" s="18"/>
      <c r="O19" s="18" t="s">
        <v>93</v>
      </c>
      <c r="P19" s="18" t="s">
        <v>93</v>
      </c>
      <c r="Q19" s="18"/>
      <c r="R19" s="18" t="s">
        <v>93</v>
      </c>
      <c r="S19" s="73">
        <v>43655</v>
      </c>
      <c r="T19" s="29"/>
      <c r="U19" s="29"/>
      <c r="V19" s="49">
        <f t="shared" si="0"/>
        <v>0</v>
      </c>
    </row>
    <row r="20" spans="1:22" x14ac:dyDescent="0.3">
      <c r="A20" s="18" t="s">
        <v>43</v>
      </c>
      <c r="B20" s="18" t="s">
        <v>44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42</v>
      </c>
      <c r="H20" s="18">
        <v>12</v>
      </c>
      <c r="I20" s="18" t="s">
        <v>36</v>
      </c>
      <c r="J20" s="18">
        <v>1</v>
      </c>
      <c r="K20" s="18">
        <v>0</v>
      </c>
      <c r="L20" s="18">
        <v>1</v>
      </c>
      <c r="M20" s="18"/>
      <c r="N20" s="18"/>
      <c r="O20" s="18" t="s">
        <v>93</v>
      </c>
      <c r="P20" s="18" t="s">
        <v>93</v>
      </c>
      <c r="Q20" s="18"/>
      <c r="R20" s="18" t="s">
        <v>93</v>
      </c>
      <c r="S20" s="72" t="s">
        <v>188</v>
      </c>
      <c r="T20" s="29"/>
      <c r="U20" s="29"/>
      <c r="V20" s="49">
        <f t="shared" si="0"/>
        <v>0</v>
      </c>
    </row>
    <row r="21" spans="1:22" x14ac:dyDescent="0.3">
      <c r="A21" s="18"/>
      <c r="B21" s="18"/>
      <c r="C21" s="18"/>
      <c r="D21" s="18"/>
      <c r="E21" s="18"/>
      <c r="F21" s="82" t="s">
        <v>187</v>
      </c>
      <c r="G21" s="18" t="s">
        <v>42</v>
      </c>
      <c r="H21" s="18">
        <v>12</v>
      </c>
      <c r="I21" s="18" t="s">
        <v>40</v>
      </c>
      <c r="J21" s="18"/>
      <c r="K21" s="18"/>
      <c r="L21" s="18"/>
      <c r="M21" s="18"/>
      <c r="N21" s="18"/>
      <c r="O21" s="18" t="s">
        <v>93</v>
      </c>
      <c r="P21" s="18" t="s">
        <v>93</v>
      </c>
      <c r="Q21" s="18"/>
      <c r="R21" s="18" t="s">
        <v>93</v>
      </c>
      <c r="S21" s="73">
        <v>43657</v>
      </c>
      <c r="T21" s="29">
        <v>1237</v>
      </c>
      <c r="U21" s="29">
        <v>1190</v>
      </c>
      <c r="V21" s="49">
        <f t="shared" si="0"/>
        <v>47</v>
      </c>
    </row>
    <row r="22" spans="1:22" x14ac:dyDescent="0.3">
      <c r="A22" s="18" t="s">
        <v>43</v>
      </c>
      <c r="B22" s="18" t="s">
        <v>44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42</v>
      </c>
      <c r="H22" s="18">
        <v>13</v>
      </c>
      <c r="I22" s="18"/>
      <c r="J22" s="18">
        <v>1</v>
      </c>
      <c r="K22" s="18">
        <v>0</v>
      </c>
      <c r="L22" s="18">
        <v>1</v>
      </c>
      <c r="M22" s="18"/>
      <c r="N22" s="18"/>
      <c r="O22" s="18" t="s">
        <v>93</v>
      </c>
      <c r="P22" s="18" t="s">
        <v>93</v>
      </c>
      <c r="Q22" s="18"/>
      <c r="R22" s="18" t="s">
        <v>93</v>
      </c>
      <c r="S22" s="73">
        <v>43650</v>
      </c>
      <c r="T22" s="29"/>
      <c r="U22" s="29"/>
      <c r="V22" s="49">
        <f t="shared" si="0"/>
        <v>0</v>
      </c>
    </row>
    <row r="23" spans="1:22" x14ac:dyDescent="0.3">
      <c r="A23" s="18" t="s">
        <v>43</v>
      </c>
      <c r="B23" s="18" t="s">
        <v>44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42</v>
      </c>
      <c r="H23" s="18">
        <v>14</v>
      </c>
      <c r="I23" s="18"/>
      <c r="J23" s="18">
        <v>1</v>
      </c>
      <c r="K23" s="18">
        <v>0</v>
      </c>
      <c r="L23" s="18">
        <v>1</v>
      </c>
      <c r="M23" s="18"/>
      <c r="N23" s="18"/>
      <c r="O23" s="18" t="s">
        <v>93</v>
      </c>
      <c r="P23" s="18" t="s">
        <v>93</v>
      </c>
      <c r="Q23" s="18"/>
      <c r="R23" s="18" t="s">
        <v>93</v>
      </c>
      <c r="S23" s="73">
        <v>43705</v>
      </c>
      <c r="T23" s="29"/>
      <c r="U23" s="29"/>
      <c r="V23" s="49">
        <f t="shared" si="0"/>
        <v>0</v>
      </c>
    </row>
    <row r="24" spans="1:22" x14ac:dyDescent="0.3">
      <c r="A24" s="18" t="s">
        <v>43</v>
      </c>
      <c r="B24" s="18" t="s">
        <v>44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42</v>
      </c>
      <c r="H24" s="18">
        <v>14</v>
      </c>
      <c r="I24" s="18" t="s">
        <v>25</v>
      </c>
      <c r="J24" s="18">
        <v>2</v>
      </c>
      <c r="K24" s="18">
        <v>0</v>
      </c>
      <c r="L24" s="18">
        <v>1</v>
      </c>
      <c r="M24" s="18"/>
      <c r="N24" s="18"/>
      <c r="O24" s="18" t="s">
        <v>93</v>
      </c>
      <c r="P24" s="18" t="s">
        <v>93</v>
      </c>
      <c r="Q24" s="18"/>
      <c r="R24" s="18" t="s">
        <v>93</v>
      </c>
      <c r="S24" s="73">
        <v>43649</v>
      </c>
      <c r="T24" s="29"/>
      <c r="U24" s="29"/>
      <c r="V24" s="49">
        <f t="shared" si="0"/>
        <v>0</v>
      </c>
    </row>
    <row r="25" spans="1:22" x14ac:dyDescent="0.3">
      <c r="A25" s="18" t="s">
        <v>43</v>
      </c>
      <c r="B25" s="18" t="s">
        <v>44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42</v>
      </c>
      <c r="H25" s="18">
        <v>14</v>
      </c>
      <c r="I25" s="18" t="s">
        <v>26</v>
      </c>
      <c r="J25" s="18">
        <v>1</v>
      </c>
      <c r="K25" s="18">
        <v>0</v>
      </c>
      <c r="L25" s="18">
        <v>1</v>
      </c>
      <c r="M25" s="18"/>
      <c r="N25" s="18"/>
      <c r="O25" s="18" t="s">
        <v>93</v>
      </c>
      <c r="P25" s="18" t="s">
        <v>93</v>
      </c>
      <c r="Q25" s="18"/>
      <c r="R25" s="18" t="s">
        <v>93</v>
      </c>
      <c r="S25" s="73">
        <v>43650</v>
      </c>
      <c r="T25" s="29"/>
      <c r="U25" s="29"/>
      <c r="V25" s="49">
        <f t="shared" si="0"/>
        <v>0</v>
      </c>
    </row>
    <row r="26" spans="1:22" x14ac:dyDescent="0.3">
      <c r="A26" s="18" t="s">
        <v>43</v>
      </c>
      <c r="B26" s="18" t="s">
        <v>44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42</v>
      </c>
      <c r="H26" s="18">
        <v>15</v>
      </c>
      <c r="I26" s="18"/>
      <c r="J26" s="18">
        <v>2</v>
      </c>
      <c r="K26" s="18">
        <v>0</v>
      </c>
      <c r="L26" s="18">
        <v>1</v>
      </c>
      <c r="M26" s="18"/>
      <c r="N26" s="18"/>
      <c r="O26" s="18"/>
      <c r="P26" s="18"/>
      <c r="Q26" s="18"/>
      <c r="R26" s="18"/>
      <c r="S26" s="29"/>
      <c r="T26" s="29"/>
      <c r="U26" s="29"/>
      <c r="V26" s="49">
        <f t="shared" si="0"/>
        <v>0</v>
      </c>
    </row>
    <row r="27" spans="1:22" x14ac:dyDescent="0.3">
      <c r="A27" s="18" t="s">
        <v>43</v>
      </c>
      <c r="B27" s="18" t="s">
        <v>44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42</v>
      </c>
      <c r="H27" s="18">
        <v>15</v>
      </c>
      <c r="I27" s="18" t="s">
        <v>25</v>
      </c>
      <c r="J27" s="18">
        <v>1</v>
      </c>
      <c r="K27" s="18">
        <v>0</v>
      </c>
      <c r="L27" s="18">
        <v>1</v>
      </c>
      <c r="M27" s="18"/>
      <c r="N27" s="18"/>
      <c r="O27" s="18"/>
      <c r="P27" s="18"/>
      <c r="Q27" s="18"/>
      <c r="R27" s="18"/>
      <c r="S27" s="29"/>
      <c r="T27" s="29"/>
      <c r="U27" s="29"/>
      <c r="V27" s="49">
        <f t="shared" si="0"/>
        <v>0</v>
      </c>
    </row>
    <row r="28" spans="1:22" x14ac:dyDescent="0.3">
      <c r="A28" s="18" t="s">
        <v>43</v>
      </c>
      <c r="B28" s="18" t="s">
        <v>44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42</v>
      </c>
      <c r="H28" s="18">
        <v>16</v>
      </c>
      <c r="I28" s="18"/>
      <c r="J28" s="18">
        <v>1</v>
      </c>
      <c r="K28" s="18">
        <v>0</v>
      </c>
      <c r="L28" s="18">
        <v>1</v>
      </c>
      <c r="M28" s="18"/>
      <c r="N28" s="18"/>
      <c r="O28" s="18"/>
      <c r="P28" s="18"/>
      <c r="Q28" s="18"/>
      <c r="R28" s="18"/>
      <c r="S28" s="29"/>
      <c r="T28" s="29"/>
      <c r="U28" s="29"/>
      <c r="V28" s="49">
        <f t="shared" si="0"/>
        <v>0</v>
      </c>
    </row>
    <row r="29" spans="1:22" x14ac:dyDescent="0.3">
      <c r="A29" s="18" t="s">
        <v>43</v>
      </c>
      <c r="B29" s="18" t="s">
        <v>44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42</v>
      </c>
      <c r="H29" s="18">
        <v>17</v>
      </c>
      <c r="I29" s="18"/>
      <c r="J29" s="18">
        <v>1</v>
      </c>
      <c r="K29" s="18">
        <v>0</v>
      </c>
      <c r="L29" s="18">
        <v>1</v>
      </c>
      <c r="M29" s="18"/>
      <c r="N29" s="18"/>
      <c r="O29" s="18"/>
      <c r="P29" s="18"/>
      <c r="Q29" s="18"/>
      <c r="R29" s="18"/>
      <c r="S29" s="29"/>
      <c r="T29" s="29"/>
      <c r="U29" s="29"/>
      <c r="V29" s="49">
        <f t="shared" si="0"/>
        <v>0</v>
      </c>
    </row>
    <row r="30" spans="1:22" x14ac:dyDescent="0.3">
      <c r="A30" s="18" t="s">
        <v>43</v>
      </c>
      <c r="B30" s="18" t="s">
        <v>44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42</v>
      </c>
      <c r="H30" s="18">
        <v>18</v>
      </c>
      <c r="I30" s="18"/>
      <c r="J30" s="18">
        <v>2</v>
      </c>
      <c r="K30" s="18">
        <v>0</v>
      </c>
      <c r="L30" s="18">
        <v>1</v>
      </c>
      <c r="M30" s="18"/>
      <c r="N30" s="18"/>
      <c r="O30" s="18"/>
      <c r="P30" s="18"/>
      <c r="Q30" s="18"/>
      <c r="R30" s="18"/>
      <c r="S30" s="29"/>
      <c r="T30" s="29"/>
      <c r="U30" s="29"/>
      <c r="V30" s="49">
        <f t="shared" si="0"/>
        <v>0</v>
      </c>
    </row>
    <row r="31" spans="1:22" x14ac:dyDescent="0.3">
      <c r="A31" s="18" t="s">
        <v>43</v>
      </c>
      <c r="B31" s="18" t="s">
        <v>44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42</v>
      </c>
      <c r="H31" s="18">
        <v>19</v>
      </c>
      <c r="I31" s="18" t="s">
        <v>25</v>
      </c>
      <c r="J31" s="18">
        <v>1</v>
      </c>
      <c r="K31" s="18">
        <v>0</v>
      </c>
      <c r="L31" s="18">
        <v>1</v>
      </c>
      <c r="M31" s="18"/>
      <c r="N31" s="18"/>
      <c r="O31" s="18"/>
      <c r="P31" s="18"/>
      <c r="Q31" s="18"/>
      <c r="R31" s="18"/>
      <c r="S31" s="29"/>
      <c r="T31" s="29"/>
      <c r="U31" s="29"/>
      <c r="V31" s="49">
        <f t="shared" si="0"/>
        <v>0</v>
      </c>
    </row>
    <row r="32" spans="1:22" x14ac:dyDescent="0.3">
      <c r="A32" s="18" t="s">
        <v>43</v>
      </c>
      <c r="B32" s="18" t="s">
        <v>44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42</v>
      </c>
      <c r="H32" s="18">
        <v>20</v>
      </c>
      <c r="I32" s="18"/>
      <c r="J32" s="18">
        <v>1</v>
      </c>
      <c r="K32" s="18">
        <v>0</v>
      </c>
      <c r="L32" s="18">
        <v>1</v>
      </c>
      <c r="M32" s="18"/>
      <c r="N32" s="18"/>
      <c r="O32" s="18"/>
      <c r="P32" s="18"/>
      <c r="Q32" s="18"/>
      <c r="R32" s="18"/>
      <c r="S32" s="29"/>
      <c r="T32" s="29"/>
      <c r="U32" s="29"/>
      <c r="V32" s="49">
        <f t="shared" si="0"/>
        <v>0</v>
      </c>
    </row>
    <row r="33" spans="1:22" x14ac:dyDescent="0.3">
      <c r="A33" s="18" t="s">
        <v>43</v>
      </c>
      <c r="B33" s="18" t="s">
        <v>44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42</v>
      </c>
      <c r="H33" s="18">
        <v>21</v>
      </c>
      <c r="I33" s="18"/>
      <c r="J33" s="18">
        <v>1</v>
      </c>
      <c r="K33" s="18">
        <v>0</v>
      </c>
      <c r="L33" s="18"/>
      <c r="M33" s="18"/>
      <c r="N33" s="18"/>
      <c r="O33" s="18"/>
      <c r="P33" s="18"/>
      <c r="Q33" s="18"/>
      <c r="R33" s="18"/>
      <c r="S33" s="29"/>
      <c r="T33" s="29"/>
      <c r="U33" s="29"/>
      <c r="V33" s="49">
        <f t="shared" si="0"/>
        <v>0</v>
      </c>
    </row>
    <row r="34" spans="1:22" x14ac:dyDescent="0.3">
      <c r="A34" s="18" t="s">
        <v>43</v>
      </c>
      <c r="B34" s="18" t="s">
        <v>44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42</v>
      </c>
      <c r="H34" s="18">
        <v>22</v>
      </c>
      <c r="I34" s="18"/>
      <c r="J34" s="18">
        <v>1</v>
      </c>
      <c r="K34" s="18">
        <v>0</v>
      </c>
      <c r="L34" s="18">
        <v>1</v>
      </c>
      <c r="M34" s="18"/>
      <c r="N34" s="18"/>
      <c r="O34" s="18"/>
      <c r="P34" s="18"/>
      <c r="Q34" s="18"/>
      <c r="R34" s="18"/>
      <c r="S34" s="29"/>
      <c r="T34" s="29"/>
      <c r="U34" s="29"/>
      <c r="V34" s="49">
        <f t="shared" si="0"/>
        <v>0</v>
      </c>
    </row>
    <row r="35" spans="1:22" x14ac:dyDescent="0.3">
      <c r="A35" s="18" t="s">
        <v>43</v>
      </c>
      <c r="B35" s="18" t="s">
        <v>44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42</v>
      </c>
      <c r="H35" s="18">
        <v>22</v>
      </c>
      <c r="I35" s="18" t="s">
        <v>25</v>
      </c>
      <c r="J35" s="18"/>
      <c r="K35" s="18"/>
      <c r="L35" s="18"/>
      <c r="M35" s="18"/>
      <c r="N35" s="18"/>
      <c r="O35" s="18"/>
      <c r="P35" s="18"/>
      <c r="Q35" s="18"/>
      <c r="R35" s="18"/>
      <c r="S35" s="29"/>
      <c r="T35" s="29"/>
      <c r="U35" s="29"/>
      <c r="V35" s="49">
        <f t="shared" si="0"/>
        <v>0</v>
      </c>
    </row>
    <row r="36" spans="1:22" x14ac:dyDescent="0.3">
      <c r="A36" s="18" t="s">
        <v>43</v>
      </c>
      <c r="B36" s="18" t="s">
        <v>44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42</v>
      </c>
      <c r="H36" s="18">
        <v>22</v>
      </c>
      <c r="I36" s="18" t="s">
        <v>36</v>
      </c>
      <c r="J36" s="18">
        <v>3</v>
      </c>
      <c r="K36" s="18">
        <v>1</v>
      </c>
      <c r="L36" s="18">
        <v>1</v>
      </c>
      <c r="M36" s="18"/>
      <c r="N36" s="18"/>
      <c r="O36" s="18"/>
      <c r="P36" s="18"/>
      <c r="Q36" s="18"/>
      <c r="R36" s="18"/>
      <c r="S36" s="29"/>
      <c r="T36" s="29"/>
      <c r="U36" s="29"/>
      <c r="V36" s="49">
        <f t="shared" si="0"/>
        <v>0</v>
      </c>
    </row>
    <row r="37" spans="1:22" x14ac:dyDescent="0.3">
      <c r="A37" s="18" t="s">
        <v>43</v>
      </c>
      <c r="B37" s="18" t="s">
        <v>44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42</v>
      </c>
      <c r="H37" s="18">
        <v>23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9"/>
      <c r="T37" s="29"/>
      <c r="U37" s="29"/>
      <c r="V37" s="49">
        <f t="shared" si="0"/>
        <v>0</v>
      </c>
    </row>
    <row r="38" spans="1:22" x14ac:dyDescent="0.3">
      <c r="A38" s="18" t="s">
        <v>43</v>
      </c>
      <c r="B38" s="18" t="s">
        <v>44</v>
      </c>
      <c r="C38" s="18">
        <v>38327</v>
      </c>
      <c r="D38" s="18">
        <v>4</v>
      </c>
      <c r="E38" s="18">
        <v>18510</v>
      </c>
      <c r="F38" s="18" t="s">
        <v>23</v>
      </c>
      <c r="G38" s="18" t="s">
        <v>42</v>
      </c>
      <c r="H38" s="18">
        <v>23</v>
      </c>
      <c r="I38" s="18" t="s">
        <v>25</v>
      </c>
      <c r="J38" s="18">
        <v>1</v>
      </c>
      <c r="K38" s="18">
        <v>0</v>
      </c>
      <c r="L38" s="18">
        <v>1</v>
      </c>
      <c r="M38" s="18"/>
      <c r="N38" s="18"/>
      <c r="O38" s="18"/>
      <c r="P38" s="18"/>
      <c r="Q38" s="18"/>
      <c r="R38" s="18"/>
      <c r="S38" s="29"/>
      <c r="T38" s="29"/>
      <c r="U38" s="29"/>
      <c r="V38" s="49">
        <f t="shared" si="0"/>
        <v>0</v>
      </c>
    </row>
    <row r="39" spans="1:22" x14ac:dyDescent="0.3">
      <c r="A39" s="18" t="s">
        <v>43</v>
      </c>
      <c r="B39" s="18" t="s">
        <v>44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42</v>
      </c>
      <c r="H39" s="18">
        <v>24</v>
      </c>
      <c r="I39" s="18"/>
      <c r="J39" s="18">
        <v>1</v>
      </c>
      <c r="K39" s="18">
        <v>0</v>
      </c>
      <c r="L39" s="18">
        <v>1</v>
      </c>
      <c r="M39" s="18"/>
      <c r="N39" s="18"/>
      <c r="O39" s="18"/>
      <c r="P39" s="18"/>
      <c r="Q39" s="18"/>
      <c r="R39" s="18"/>
      <c r="S39" s="29"/>
      <c r="T39" s="29"/>
      <c r="U39" s="29"/>
      <c r="V39" s="49">
        <f t="shared" si="0"/>
        <v>0</v>
      </c>
    </row>
    <row r="40" spans="1:22" x14ac:dyDescent="0.3">
      <c r="A40" s="18" t="s">
        <v>43</v>
      </c>
      <c r="B40" s="18" t="s">
        <v>44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42</v>
      </c>
      <c r="H40" s="18">
        <v>25</v>
      </c>
      <c r="I40" s="18"/>
      <c r="J40" s="18"/>
      <c r="K40" s="18"/>
      <c r="L40" s="18">
        <v>1</v>
      </c>
      <c r="M40" s="18"/>
      <c r="N40" s="18"/>
      <c r="O40" s="18"/>
      <c r="P40" s="18"/>
      <c r="Q40" s="18"/>
      <c r="R40" s="18"/>
      <c r="S40" s="29"/>
      <c r="T40" s="29"/>
      <c r="U40" s="29"/>
      <c r="V40" s="49">
        <f t="shared" si="0"/>
        <v>0</v>
      </c>
    </row>
    <row r="41" spans="1:22" x14ac:dyDescent="0.3">
      <c r="A41" s="18" t="s">
        <v>43</v>
      </c>
      <c r="B41" s="18" t="s">
        <v>44</v>
      </c>
      <c r="C41" s="18">
        <v>38327</v>
      </c>
      <c r="D41" s="18">
        <v>4</v>
      </c>
      <c r="E41" s="18">
        <v>18510</v>
      </c>
      <c r="F41" s="18" t="s">
        <v>23</v>
      </c>
      <c r="G41" s="18" t="s">
        <v>42</v>
      </c>
      <c r="H41" s="18">
        <v>26</v>
      </c>
      <c r="I41" s="18"/>
      <c r="J41" s="18">
        <v>1</v>
      </c>
      <c r="K41" s="18">
        <v>0</v>
      </c>
      <c r="L41" s="18">
        <v>1</v>
      </c>
      <c r="M41" s="18"/>
      <c r="N41" s="18"/>
      <c r="O41" s="18"/>
      <c r="P41" s="18"/>
      <c r="Q41" s="18"/>
      <c r="R41" s="18"/>
      <c r="S41" s="29"/>
      <c r="T41" s="29"/>
      <c r="U41" s="29"/>
      <c r="V41" s="49">
        <f t="shared" si="0"/>
        <v>0</v>
      </c>
    </row>
    <row r="42" spans="1:22" x14ac:dyDescent="0.3">
      <c r="A42" s="18" t="s">
        <v>43</v>
      </c>
      <c r="B42" s="18" t="s">
        <v>44</v>
      </c>
      <c r="C42" s="18">
        <v>38327</v>
      </c>
      <c r="D42" s="18">
        <v>4</v>
      </c>
      <c r="E42" s="18">
        <v>18510</v>
      </c>
      <c r="F42" s="18" t="s">
        <v>23</v>
      </c>
      <c r="G42" s="18" t="s">
        <v>42</v>
      </c>
      <c r="H42" s="18">
        <v>27</v>
      </c>
      <c r="I42" s="18"/>
      <c r="J42" s="18">
        <v>1</v>
      </c>
      <c r="K42" s="18">
        <v>0</v>
      </c>
      <c r="L42" s="18">
        <v>1</v>
      </c>
      <c r="M42" s="18"/>
      <c r="N42" s="18"/>
      <c r="O42" s="18"/>
      <c r="P42" s="18"/>
      <c r="Q42" s="18"/>
      <c r="R42" s="18"/>
      <c r="S42" s="29"/>
      <c r="T42" s="29"/>
      <c r="U42" s="29"/>
      <c r="V42" s="49">
        <f t="shared" si="0"/>
        <v>0</v>
      </c>
    </row>
    <row r="43" spans="1:22" x14ac:dyDescent="0.3">
      <c r="A43" s="18" t="s">
        <v>43</v>
      </c>
      <c r="B43" s="18" t="s">
        <v>44</v>
      </c>
      <c r="C43" s="18">
        <v>38327</v>
      </c>
      <c r="D43" s="18">
        <v>4</v>
      </c>
      <c r="E43" s="18">
        <v>18510</v>
      </c>
      <c r="F43" s="18" t="s">
        <v>23</v>
      </c>
      <c r="G43" s="18" t="s">
        <v>42</v>
      </c>
      <c r="H43" s="18">
        <v>28</v>
      </c>
      <c r="I43" s="18"/>
      <c r="J43" s="18">
        <v>1</v>
      </c>
      <c r="K43" s="18">
        <v>0</v>
      </c>
      <c r="L43" s="18">
        <v>1</v>
      </c>
      <c r="M43" s="18"/>
      <c r="N43" s="18"/>
      <c r="O43" s="18"/>
      <c r="P43" s="18"/>
      <c r="Q43" s="18"/>
      <c r="R43" s="18"/>
      <c r="S43" s="29"/>
      <c r="T43" s="29"/>
      <c r="U43" s="29"/>
      <c r="V43" s="49">
        <f t="shared" si="0"/>
        <v>0</v>
      </c>
    </row>
    <row r="44" spans="1:22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29"/>
      <c r="T44" s="50" t="s">
        <v>80</v>
      </c>
      <c r="U44" s="50"/>
      <c r="V44" s="52">
        <f>SUM(V3:V43)</f>
        <v>47</v>
      </c>
    </row>
    <row r="45" spans="1:22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9"/>
      <c r="T45" s="29"/>
      <c r="U45" s="29"/>
      <c r="V45" s="49"/>
    </row>
    <row r="46" spans="1:22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29"/>
      <c r="T46" s="29"/>
      <c r="U46" s="29"/>
      <c r="V46" s="49"/>
    </row>
    <row r="47" spans="1:22" x14ac:dyDescent="0.2">
      <c r="A47" s="15"/>
      <c r="B47" s="15"/>
      <c r="C47" s="15"/>
      <c r="D47" s="15"/>
      <c r="E47" s="15"/>
      <c r="F47" s="19" t="s">
        <v>32</v>
      </c>
      <c r="G47" s="20">
        <f>COUNTA(G3:G43)</f>
        <v>41</v>
      </c>
      <c r="H47" s="20"/>
      <c r="I47" s="20"/>
      <c r="J47" s="20"/>
      <c r="K47" s="21" t="s">
        <v>33</v>
      </c>
      <c r="L47" s="20">
        <f t="shared" ref="L47:R47" si="1">COUNTA(L3:L43)</f>
        <v>32</v>
      </c>
      <c r="M47" s="20">
        <f t="shared" si="1"/>
        <v>0</v>
      </c>
      <c r="N47" s="20">
        <f t="shared" si="1"/>
        <v>0</v>
      </c>
      <c r="O47" s="20">
        <f t="shared" si="1"/>
        <v>16</v>
      </c>
      <c r="P47" s="20">
        <f t="shared" si="1"/>
        <v>16</v>
      </c>
      <c r="Q47" s="20"/>
      <c r="R47" s="20">
        <f t="shared" si="1"/>
        <v>16</v>
      </c>
      <c r="S47" s="29"/>
      <c r="T47" s="29"/>
      <c r="U47" s="29"/>
      <c r="V47" s="49"/>
    </row>
  </sheetData>
  <mergeCells count="1">
    <mergeCell ref="T1:U1"/>
  </mergeCells>
  <pageMargins left="0.25" right="0.25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V56"/>
  <sheetViews>
    <sheetView topLeftCell="A13" zoomScaleNormal="100" workbookViewId="0">
      <selection activeCell="W36" sqref="W36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5.554687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6.109375" style="1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2.6640625" style="11" customWidth="1"/>
    <col min="18" max="18" width="25.88671875" style="11" customWidth="1"/>
    <col min="19" max="19" width="27.88671875" style="11" customWidth="1"/>
    <col min="20" max="20" width="13.10937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5" t="s">
        <v>27</v>
      </c>
      <c r="B2" s="25" t="s">
        <v>28</v>
      </c>
      <c r="C2" s="25" t="s">
        <v>34</v>
      </c>
      <c r="D2" s="25" t="s">
        <v>15</v>
      </c>
      <c r="E2" s="25" t="s">
        <v>16</v>
      </c>
      <c r="F2" s="25" t="s">
        <v>17</v>
      </c>
      <c r="G2" s="25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43</v>
      </c>
      <c r="B3" s="18" t="s">
        <v>48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45</v>
      </c>
      <c r="H3" s="18">
        <v>1</v>
      </c>
      <c r="I3" s="18"/>
      <c r="J3" s="18">
        <v>2</v>
      </c>
      <c r="K3" s="18">
        <v>0</v>
      </c>
      <c r="L3" s="18">
        <v>1</v>
      </c>
      <c r="M3" s="18" t="s">
        <v>73</v>
      </c>
      <c r="N3" s="18" t="s">
        <v>73</v>
      </c>
      <c r="O3" s="18" t="s">
        <v>73</v>
      </c>
      <c r="P3" s="18" t="s">
        <v>73</v>
      </c>
      <c r="Q3" s="18"/>
      <c r="R3" s="18" t="s">
        <v>73</v>
      </c>
      <c r="S3" s="81" t="s">
        <v>159</v>
      </c>
      <c r="T3" s="49"/>
      <c r="U3" s="49"/>
      <c r="V3" s="49">
        <f>T3-U3</f>
        <v>0</v>
      </c>
    </row>
    <row r="4" spans="1:22" s="69" customFormat="1" x14ac:dyDescent="0.3">
      <c r="A4" s="18" t="s">
        <v>43</v>
      </c>
      <c r="B4" s="18" t="s">
        <v>48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45</v>
      </c>
      <c r="H4" s="18">
        <v>2</v>
      </c>
      <c r="I4" s="18"/>
      <c r="J4" s="18">
        <v>1</v>
      </c>
      <c r="K4" s="18">
        <v>0</v>
      </c>
      <c r="L4" s="18">
        <v>1</v>
      </c>
      <c r="M4" s="18" t="s">
        <v>73</v>
      </c>
      <c r="N4" s="18" t="s">
        <v>73</v>
      </c>
      <c r="O4" s="18" t="s">
        <v>73</v>
      </c>
      <c r="P4" s="18" t="s">
        <v>73</v>
      </c>
      <c r="Q4" s="18">
        <v>2</v>
      </c>
      <c r="R4" s="18" t="s">
        <v>73</v>
      </c>
      <c r="S4" s="72" t="s">
        <v>113</v>
      </c>
      <c r="T4" s="49">
        <v>4296</v>
      </c>
      <c r="U4" s="49">
        <v>4223</v>
      </c>
      <c r="V4" s="49">
        <f t="shared" ref="V4:V40" si="0">T4-U4</f>
        <v>73</v>
      </c>
    </row>
    <row r="5" spans="1:22" s="69" customFormat="1" x14ac:dyDescent="0.3">
      <c r="A5" s="18" t="s">
        <v>43</v>
      </c>
      <c r="B5" s="18" t="s">
        <v>48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45</v>
      </c>
      <c r="H5" s="18">
        <v>3</v>
      </c>
      <c r="I5" s="18"/>
      <c r="J5" s="18">
        <v>1</v>
      </c>
      <c r="K5" s="18">
        <v>0</v>
      </c>
      <c r="L5" s="18">
        <v>1</v>
      </c>
      <c r="M5" s="18" t="s">
        <v>73</v>
      </c>
      <c r="N5" s="18" t="s">
        <v>73</v>
      </c>
      <c r="O5" s="18" t="s">
        <v>73</v>
      </c>
      <c r="P5" s="18" t="s">
        <v>73</v>
      </c>
      <c r="Q5" s="18">
        <v>5</v>
      </c>
      <c r="R5" s="18" t="s">
        <v>73</v>
      </c>
      <c r="S5" s="72" t="s">
        <v>113</v>
      </c>
      <c r="T5" s="49">
        <v>1900</v>
      </c>
      <c r="U5" s="49">
        <v>2024</v>
      </c>
      <c r="V5" s="49">
        <f>U5-T5</f>
        <v>124</v>
      </c>
    </row>
    <row r="6" spans="1:22" s="69" customFormat="1" x14ac:dyDescent="0.3">
      <c r="A6" s="18" t="s">
        <v>43</v>
      </c>
      <c r="B6" s="18" t="s">
        <v>48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45</v>
      </c>
      <c r="H6" s="18">
        <v>4</v>
      </c>
      <c r="I6" s="18"/>
      <c r="J6" s="18">
        <v>1</v>
      </c>
      <c r="K6" s="18">
        <v>0</v>
      </c>
      <c r="L6" s="18">
        <v>1</v>
      </c>
      <c r="M6" s="18" t="s">
        <v>73</v>
      </c>
      <c r="N6" s="18" t="s">
        <v>73</v>
      </c>
      <c r="O6" s="18" t="s">
        <v>73</v>
      </c>
      <c r="P6" s="18" t="s">
        <v>73</v>
      </c>
      <c r="Q6" s="18">
        <v>5</v>
      </c>
      <c r="R6" s="18" t="s">
        <v>73</v>
      </c>
      <c r="S6" s="72" t="s">
        <v>113</v>
      </c>
      <c r="T6" s="49">
        <v>2305</v>
      </c>
      <c r="U6" s="49">
        <v>2405</v>
      </c>
      <c r="V6" s="49">
        <f>U6-T6</f>
        <v>100</v>
      </c>
    </row>
    <row r="7" spans="1:22" x14ac:dyDescent="0.3">
      <c r="A7" s="18" t="s">
        <v>43</v>
      </c>
      <c r="B7" s="18" t="s">
        <v>48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45</v>
      </c>
      <c r="H7" s="18">
        <v>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29"/>
      <c r="T7" s="49"/>
      <c r="U7" s="49"/>
      <c r="V7" s="49">
        <f t="shared" si="0"/>
        <v>0</v>
      </c>
    </row>
    <row r="8" spans="1:22" x14ac:dyDescent="0.3">
      <c r="A8" s="18" t="s">
        <v>43</v>
      </c>
      <c r="B8" s="18" t="s">
        <v>48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45</v>
      </c>
      <c r="H8" s="18">
        <v>6</v>
      </c>
      <c r="I8" s="18"/>
      <c r="J8" s="18">
        <v>1</v>
      </c>
      <c r="K8" s="18">
        <v>0</v>
      </c>
      <c r="L8" s="18">
        <v>1</v>
      </c>
      <c r="M8" s="18" t="s">
        <v>73</v>
      </c>
      <c r="N8" s="18"/>
      <c r="O8" s="18" t="s">
        <v>73</v>
      </c>
      <c r="P8" s="18" t="s">
        <v>73</v>
      </c>
      <c r="Q8" s="18">
        <v>5</v>
      </c>
      <c r="R8" s="18" t="s">
        <v>73</v>
      </c>
      <c r="S8" s="72" t="s">
        <v>139</v>
      </c>
      <c r="T8" s="49">
        <v>2405</v>
      </c>
      <c r="U8" s="49">
        <v>2558</v>
      </c>
      <c r="V8" s="49">
        <f>U8-T8</f>
        <v>153</v>
      </c>
    </row>
    <row r="9" spans="1:22" x14ac:dyDescent="0.3">
      <c r="A9" s="18" t="s">
        <v>43</v>
      </c>
      <c r="B9" s="18" t="s">
        <v>48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45</v>
      </c>
      <c r="H9" s="18">
        <v>7</v>
      </c>
      <c r="I9" s="18"/>
      <c r="J9" s="18"/>
      <c r="K9" s="18"/>
      <c r="L9" s="18">
        <v>1</v>
      </c>
      <c r="M9" s="18"/>
      <c r="N9" s="18"/>
      <c r="O9" s="18"/>
      <c r="P9" s="18"/>
      <c r="Q9" s="18"/>
      <c r="R9" s="18"/>
      <c r="S9" s="67" t="s">
        <v>206</v>
      </c>
      <c r="T9" s="49"/>
      <c r="U9" s="49"/>
      <c r="V9" s="49">
        <f t="shared" si="0"/>
        <v>0</v>
      </c>
    </row>
    <row r="10" spans="1:22" s="69" customFormat="1" x14ac:dyDescent="0.3">
      <c r="A10" s="18" t="s">
        <v>43</v>
      </c>
      <c r="B10" s="18" t="s">
        <v>48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45</v>
      </c>
      <c r="H10" s="18">
        <v>8</v>
      </c>
      <c r="I10" s="18"/>
      <c r="J10" s="18">
        <v>1</v>
      </c>
      <c r="K10" s="18">
        <v>0</v>
      </c>
      <c r="L10" s="18">
        <v>1</v>
      </c>
      <c r="M10" s="18" t="s">
        <v>73</v>
      </c>
      <c r="N10" s="18" t="s">
        <v>73</v>
      </c>
      <c r="O10" s="18" t="s">
        <v>73</v>
      </c>
      <c r="P10" s="18" t="s">
        <v>73</v>
      </c>
      <c r="Q10" s="18">
        <v>5</v>
      </c>
      <c r="R10" s="18" t="s">
        <v>73</v>
      </c>
      <c r="S10" s="72" t="s">
        <v>122</v>
      </c>
      <c r="T10" s="49">
        <v>2558</v>
      </c>
      <c r="U10" s="49">
        <v>2723</v>
      </c>
      <c r="V10" s="49">
        <f t="shared" ref="V10:V15" si="1">U10-T10</f>
        <v>165</v>
      </c>
    </row>
    <row r="11" spans="1:22" s="69" customFormat="1" x14ac:dyDescent="0.3">
      <c r="A11" s="18" t="s">
        <v>43</v>
      </c>
      <c r="B11" s="18" t="s">
        <v>48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45</v>
      </c>
      <c r="H11" s="18">
        <v>9</v>
      </c>
      <c r="I11" s="18"/>
      <c r="J11" s="18">
        <v>1</v>
      </c>
      <c r="K11" s="18">
        <v>0</v>
      </c>
      <c r="L11" s="18">
        <v>1</v>
      </c>
      <c r="M11" s="18" t="s">
        <v>73</v>
      </c>
      <c r="N11" s="18" t="s">
        <v>73</v>
      </c>
      <c r="O11" s="18" t="s">
        <v>73</v>
      </c>
      <c r="P11" s="18" t="s">
        <v>73</v>
      </c>
      <c r="Q11" s="18">
        <v>5</v>
      </c>
      <c r="R11" s="18" t="s">
        <v>73</v>
      </c>
      <c r="S11" s="72" t="s">
        <v>115</v>
      </c>
      <c r="T11" s="49">
        <v>3178</v>
      </c>
      <c r="U11" s="49">
        <v>3387</v>
      </c>
      <c r="V11" s="49">
        <f t="shared" si="1"/>
        <v>209</v>
      </c>
    </row>
    <row r="12" spans="1:22" s="69" customFormat="1" x14ac:dyDescent="0.3">
      <c r="A12" s="18" t="s">
        <v>43</v>
      </c>
      <c r="B12" s="18" t="s">
        <v>48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45</v>
      </c>
      <c r="H12" s="18">
        <v>10</v>
      </c>
      <c r="I12" s="18"/>
      <c r="J12" s="18">
        <v>1</v>
      </c>
      <c r="K12" s="18">
        <v>0</v>
      </c>
      <c r="L12" s="18">
        <v>1</v>
      </c>
      <c r="M12" s="18" t="s">
        <v>73</v>
      </c>
      <c r="N12" s="18" t="s">
        <v>73</v>
      </c>
      <c r="O12" s="18" t="s">
        <v>73</v>
      </c>
      <c r="P12" s="18" t="s">
        <v>73</v>
      </c>
      <c r="Q12" s="18">
        <v>3</v>
      </c>
      <c r="R12" s="18" t="s">
        <v>73</v>
      </c>
      <c r="S12" s="72" t="s">
        <v>113</v>
      </c>
      <c r="T12" s="49">
        <v>0</v>
      </c>
      <c r="U12" s="49">
        <v>175</v>
      </c>
      <c r="V12" s="49">
        <f t="shared" si="1"/>
        <v>175</v>
      </c>
    </row>
    <row r="13" spans="1:22" s="69" customFormat="1" x14ac:dyDescent="0.3">
      <c r="A13" s="18" t="s">
        <v>43</v>
      </c>
      <c r="B13" s="18" t="s">
        <v>48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45</v>
      </c>
      <c r="H13" s="18">
        <v>11</v>
      </c>
      <c r="I13" s="18"/>
      <c r="J13" s="18">
        <v>1</v>
      </c>
      <c r="K13" s="18">
        <v>0</v>
      </c>
      <c r="L13" s="18">
        <v>1</v>
      </c>
      <c r="M13" s="18" t="s">
        <v>73</v>
      </c>
      <c r="N13" s="18" t="s">
        <v>73</v>
      </c>
      <c r="O13" s="18" t="s">
        <v>73</v>
      </c>
      <c r="P13" s="18" t="s">
        <v>73</v>
      </c>
      <c r="Q13" s="18">
        <v>5</v>
      </c>
      <c r="R13" s="18" t="s">
        <v>73</v>
      </c>
      <c r="S13" s="72" t="s">
        <v>115</v>
      </c>
      <c r="T13" s="49">
        <v>5366</v>
      </c>
      <c r="U13" s="49">
        <v>5610</v>
      </c>
      <c r="V13" s="49">
        <f t="shared" si="1"/>
        <v>244</v>
      </c>
    </row>
    <row r="14" spans="1:22" s="69" customFormat="1" x14ac:dyDescent="0.3">
      <c r="A14" s="18" t="s">
        <v>43</v>
      </c>
      <c r="B14" s="18" t="s">
        <v>48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45</v>
      </c>
      <c r="H14" s="18">
        <v>12</v>
      </c>
      <c r="I14" s="18"/>
      <c r="J14" s="18">
        <v>1</v>
      </c>
      <c r="K14" s="18">
        <v>0</v>
      </c>
      <c r="L14" s="18">
        <v>1</v>
      </c>
      <c r="M14" s="18" t="s">
        <v>73</v>
      </c>
      <c r="N14" s="18" t="s">
        <v>73</v>
      </c>
      <c r="O14" s="18" t="s">
        <v>73</v>
      </c>
      <c r="P14" s="18" t="s">
        <v>73</v>
      </c>
      <c r="Q14" s="18">
        <v>5</v>
      </c>
      <c r="R14" s="18" t="s">
        <v>73</v>
      </c>
      <c r="S14" s="72" t="s">
        <v>115</v>
      </c>
      <c r="T14" s="49">
        <v>3387</v>
      </c>
      <c r="U14" s="49">
        <v>3590</v>
      </c>
      <c r="V14" s="49">
        <f t="shared" si="1"/>
        <v>203</v>
      </c>
    </row>
    <row r="15" spans="1:22" s="69" customFormat="1" x14ac:dyDescent="0.3">
      <c r="A15" s="18" t="s">
        <v>43</v>
      </c>
      <c r="B15" s="18" t="s">
        <v>48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45</v>
      </c>
      <c r="H15" s="18">
        <v>13</v>
      </c>
      <c r="I15" s="18"/>
      <c r="J15" s="18">
        <v>1</v>
      </c>
      <c r="K15" s="18">
        <v>0</v>
      </c>
      <c r="L15" s="18">
        <v>1</v>
      </c>
      <c r="M15" s="18" t="s">
        <v>73</v>
      </c>
      <c r="N15" s="18" t="s">
        <v>73</v>
      </c>
      <c r="O15" s="18" t="s">
        <v>73</v>
      </c>
      <c r="P15" s="18" t="s">
        <v>73</v>
      </c>
      <c r="Q15" s="18">
        <v>5</v>
      </c>
      <c r="R15" s="18" t="s">
        <v>73</v>
      </c>
      <c r="S15" s="72" t="s">
        <v>115</v>
      </c>
      <c r="T15" s="49">
        <v>5105</v>
      </c>
      <c r="U15" s="49">
        <v>5366</v>
      </c>
      <c r="V15" s="49">
        <f t="shared" si="1"/>
        <v>261</v>
      </c>
    </row>
    <row r="16" spans="1:22" s="69" customFormat="1" x14ac:dyDescent="0.3">
      <c r="A16" s="18" t="s">
        <v>43</v>
      </c>
      <c r="B16" s="18" t="s">
        <v>48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45</v>
      </c>
      <c r="H16" s="18">
        <v>14</v>
      </c>
      <c r="I16" s="18"/>
      <c r="J16" s="18">
        <v>1</v>
      </c>
      <c r="K16" s="18">
        <v>0</v>
      </c>
      <c r="L16" s="18">
        <v>1</v>
      </c>
      <c r="M16" s="18" t="s">
        <v>73</v>
      </c>
      <c r="N16" s="18" t="s">
        <v>73</v>
      </c>
      <c r="O16" s="18" t="s">
        <v>73</v>
      </c>
      <c r="P16" s="18" t="s">
        <v>73</v>
      </c>
      <c r="Q16" s="18">
        <v>4</v>
      </c>
      <c r="R16" s="18" t="s">
        <v>73</v>
      </c>
      <c r="S16" s="72" t="s">
        <v>115</v>
      </c>
      <c r="T16" s="49">
        <v>300</v>
      </c>
      <c r="U16" s="49">
        <v>86</v>
      </c>
      <c r="V16" s="49">
        <f>T16-U16</f>
        <v>214</v>
      </c>
    </row>
    <row r="17" spans="1:22" x14ac:dyDescent="0.3">
      <c r="A17" s="18" t="s">
        <v>43</v>
      </c>
      <c r="B17" s="18" t="s">
        <v>48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45</v>
      </c>
      <c r="H17" s="18">
        <v>15</v>
      </c>
      <c r="I17" s="18"/>
      <c r="J17" s="18">
        <v>1</v>
      </c>
      <c r="K17" s="18">
        <v>0</v>
      </c>
      <c r="L17" s="18">
        <v>1</v>
      </c>
      <c r="M17" s="18" t="s">
        <v>73</v>
      </c>
      <c r="N17" s="18" t="s">
        <v>93</v>
      </c>
      <c r="O17" s="18" t="s">
        <v>93</v>
      </c>
      <c r="P17" s="18" t="s">
        <v>73</v>
      </c>
      <c r="Q17" s="18">
        <v>5</v>
      </c>
      <c r="R17" s="18" t="s">
        <v>93</v>
      </c>
      <c r="S17" s="72" t="s">
        <v>197</v>
      </c>
      <c r="T17" s="49">
        <v>2723</v>
      </c>
      <c r="U17" s="49">
        <v>3126</v>
      </c>
      <c r="V17" s="49">
        <f>U17-T17</f>
        <v>403</v>
      </c>
    </row>
    <row r="18" spans="1:22" s="69" customFormat="1" x14ac:dyDescent="0.3">
      <c r="A18" s="18" t="s">
        <v>43</v>
      </c>
      <c r="B18" s="18" t="s">
        <v>48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45</v>
      </c>
      <c r="H18" s="18">
        <v>16</v>
      </c>
      <c r="I18" s="18"/>
      <c r="J18" s="18">
        <v>1</v>
      </c>
      <c r="K18" s="18">
        <v>0</v>
      </c>
      <c r="L18" s="18">
        <v>1</v>
      </c>
      <c r="M18" s="18" t="s">
        <v>73</v>
      </c>
      <c r="N18" s="18" t="s">
        <v>73</v>
      </c>
      <c r="O18" s="18" t="s">
        <v>73</v>
      </c>
      <c r="P18" s="18" t="s">
        <v>73</v>
      </c>
      <c r="Q18" s="18">
        <v>2</v>
      </c>
      <c r="R18" s="18" t="s">
        <v>73</v>
      </c>
      <c r="S18" s="72" t="s">
        <v>115</v>
      </c>
      <c r="T18" s="49">
        <v>4223</v>
      </c>
      <c r="U18" s="49">
        <v>3984</v>
      </c>
      <c r="V18" s="49">
        <f t="shared" si="0"/>
        <v>239</v>
      </c>
    </row>
    <row r="19" spans="1:22" x14ac:dyDescent="0.3">
      <c r="A19" s="18" t="s">
        <v>43</v>
      </c>
      <c r="B19" s="18" t="s">
        <v>48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45</v>
      </c>
      <c r="H19" s="18">
        <v>17</v>
      </c>
      <c r="I19" s="18"/>
      <c r="J19" s="18">
        <v>2</v>
      </c>
      <c r="K19" s="18">
        <v>0</v>
      </c>
      <c r="L19" s="18">
        <v>1</v>
      </c>
      <c r="M19" s="18" t="s">
        <v>93</v>
      </c>
      <c r="N19" s="18" t="s">
        <v>93</v>
      </c>
      <c r="O19" s="18" t="s">
        <v>93</v>
      </c>
      <c r="P19" s="18" t="s">
        <v>93</v>
      </c>
      <c r="Q19" s="18"/>
      <c r="R19" s="18" t="s">
        <v>93</v>
      </c>
      <c r="S19" s="73">
        <v>43669</v>
      </c>
      <c r="T19" s="49"/>
      <c r="U19" s="49"/>
      <c r="V19" s="49">
        <f t="shared" si="0"/>
        <v>0</v>
      </c>
    </row>
    <row r="20" spans="1:22" x14ac:dyDescent="0.3">
      <c r="A20" s="18" t="s">
        <v>43</v>
      </c>
      <c r="B20" s="18" t="s">
        <v>48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45</v>
      </c>
      <c r="H20" s="18">
        <v>18</v>
      </c>
      <c r="I20" s="18"/>
      <c r="J20" s="18">
        <v>1</v>
      </c>
      <c r="K20" s="18">
        <v>0</v>
      </c>
      <c r="L20" s="18">
        <v>1</v>
      </c>
      <c r="M20" s="18" t="s">
        <v>73</v>
      </c>
      <c r="N20" s="18" t="s">
        <v>93</v>
      </c>
      <c r="O20" s="18" t="s">
        <v>73</v>
      </c>
      <c r="P20" s="18" t="s">
        <v>73</v>
      </c>
      <c r="Q20" s="18">
        <v>5</v>
      </c>
      <c r="R20" s="18" t="s">
        <v>73</v>
      </c>
      <c r="S20" s="72" t="s">
        <v>140</v>
      </c>
      <c r="T20" s="49">
        <v>5796</v>
      </c>
      <c r="U20" s="49">
        <v>6037</v>
      </c>
      <c r="V20" s="49">
        <f>U20-T20</f>
        <v>241</v>
      </c>
    </row>
    <row r="21" spans="1:22" x14ac:dyDescent="0.3">
      <c r="A21" s="18" t="s">
        <v>43</v>
      </c>
      <c r="B21" s="18" t="s">
        <v>48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45</v>
      </c>
      <c r="H21" s="18">
        <v>19</v>
      </c>
      <c r="I21" s="18"/>
      <c r="J21" s="18">
        <v>1</v>
      </c>
      <c r="K21" s="18">
        <v>0</v>
      </c>
      <c r="L21" s="18">
        <v>1</v>
      </c>
      <c r="M21" s="18" t="s">
        <v>73</v>
      </c>
      <c r="N21" s="18" t="s">
        <v>93</v>
      </c>
      <c r="O21" s="18" t="s">
        <v>93</v>
      </c>
      <c r="P21" s="18" t="s">
        <v>93</v>
      </c>
      <c r="Q21" s="18"/>
      <c r="R21" s="18" t="s">
        <v>93</v>
      </c>
      <c r="S21" s="73">
        <v>43677</v>
      </c>
      <c r="T21" s="49"/>
      <c r="U21" s="49"/>
      <c r="V21" s="49">
        <f t="shared" si="0"/>
        <v>0</v>
      </c>
    </row>
    <row r="22" spans="1:22" x14ac:dyDescent="0.3">
      <c r="A22" s="18" t="s">
        <v>43</v>
      </c>
      <c r="B22" s="18" t="s">
        <v>48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46</v>
      </c>
      <c r="H22" s="18">
        <v>31</v>
      </c>
      <c r="I22" s="18"/>
      <c r="J22" s="18"/>
      <c r="K22" s="18"/>
      <c r="L22" s="18">
        <v>1</v>
      </c>
      <c r="M22" s="18" t="s">
        <v>73</v>
      </c>
      <c r="N22" s="18" t="s">
        <v>73</v>
      </c>
      <c r="O22" s="18" t="s">
        <v>73</v>
      </c>
      <c r="P22" s="18" t="s">
        <v>73</v>
      </c>
      <c r="Q22" s="18">
        <v>9</v>
      </c>
      <c r="R22" s="18" t="s">
        <v>73</v>
      </c>
      <c r="S22" s="73" t="s">
        <v>135</v>
      </c>
      <c r="T22" s="49">
        <v>2310</v>
      </c>
      <c r="U22" s="49">
        <v>2180</v>
      </c>
      <c r="V22" s="49">
        <f t="shared" si="0"/>
        <v>130</v>
      </c>
    </row>
    <row r="23" spans="1:22" s="69" customFormat="1" x14ac:dyDescent="0.3">
      <c r="A23" s="18" t="s">
        <v>43</v>
      </c>
      <c r="B23" s="18" t="s">
        <v>48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46</v>
      </c>
      <c r="H23" s="18">
        <v>35</v>
      </c>
      <c r="I23" s="18"/>
      <c r="J23" s="18">
        <v>1</v>
      </c>
      <c r="K23" s="18">
        <v>0</v>
      </c>
      <c r="L23" s="18">
        <v>1</v>
      </c>
      <c r="M23" s="18" t="s">
        <v>73</v>
      </c>
      <c r="N23" s="18" t="s">
        <v>73</v>
      </c>
      <c r="O23" s="18" t="s">
        <v>73</v>
      </c>
      <c r="P23" s="18" t="s">
        <v>73</v>
      </c>
      <c r="Q23" s="18">
        <v>5</v>
      </c>
      <c r="R23" s="18" t="s">
        <v>73</v>
      </c>
      <c r="S23" s="72" t="s">
        <v>122</v>
      </c>
      <c r="T23" s="49">
        <v>2024</v>
      </c>
      <c r="U23" s="49">
        <v>2105</v>
      </c>
      <c r="V23" s="49">
        <f>U23-T23</f>
        <v>81</v>
      </c>
    </row>
    <row r="24" spans="1:22" x14ac:dyDescent="0.3">
      <c r="A24" s="18" t="s">
        <v>43</v>
      </c>
      <c r="B24" s="18" t="s">
        <v>48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46</v>
      </c>
      <c r="H24" s="18">
        <v>37</v>
      </c>
      <c r="I24" s="18"/>
      <c r="J24" s="18">
        <v>1</v>
      </c>
      <c r="K24" s="18">
        <v>0</v>
      </c>
      <c r="L24" s="18">
        <v>1</v>
      </c>
      <c r="M24" s="18" t="s">
        <v>73</v>
      </c>
      <c r="N24" s="18" t="s">
        <v>93</v>
      </c>
      <c r="O24" s="18" t="s">
        <v>93</v>
      </c>
      <c r="P24" s="18" t="s">
        <v>73</v>
      </c>
      <c r="Q24" s="18">
        <v>5</v>
      </c>
      <c r="R24" s="18" t="s">
        <v>93</v>
      </c>
      <c r="S24" s="72" t="s">
        <v>198</v>
      </c>
      <c r="T24" s="49">
        <v>2196</v>
      </c>
      <c r="U24" s="49">
        <v>2305</v>
      </c>
      <c r="V24" s="49">
        <f>U24-T24</f>
        <v>109</v>
      </c>
    </row>
    <row r="25" spans="1:22" x14ac:dyDescent="0.3">
      <c r="A25" s="18" t="s">
        <v>43</v>
      </c>
      <c r="B25" s="18" t="s">
        <v>48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46</v>
      </c>
      <c r="H25" s="18">
        <v>38</v>
      </c>
      <c r="I25" s="18"/>
      <c r="J25" s="18">
        <v>1</v>
      </c>
      <c r="K25" s="18">
        <v>0</v>
      </c>
      <c r="L25" s="18">
        <v>1</v>
      </c>
      <c r="M25" s="18" t="s">
        <v>73</v>
      </c>
      <c r="N25" s="18" t="s">
        <v>73</v>
      </c>
      <c r="O25" s="18" t="s">
        <v>73</v>
      </c>
      <c r="P25" s="18" t="s">
        <v>73</v>
      </c>
      <c r="Q25" s="18"/>
      <c r="R25" s="18" t="s">
        <v>73</v>
      </c>
      <c r="S25" s="72" t="s">
        <v>158</v>
      </c>
      <c r="T25" s="49"/>
      <c r="U25" s="49"/>
      <c r="V25" s="49">
        <f t="shared" si="0"/>
        <v>0</v>
      </c>
    </row>
    <row r="26" spans="1:22" x14ac:dyDescent="0.3">
      <c r="A26" s="18" t="s">
        <v>43</v>
      </c>
      <c r="B26" s="18" t="s">
        <v>48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46</v>
      </c>
      <c r="H26" s="18">
        <v>39</v>
      </c>
      <c r="I26" s="18"/>
      <c r="J26" s="18">
        <v>2</v>
      </c>
      <c r="K26" s="18">
        <v>0</v>
      </c>
      <c r="L26" s="18">
        <v>1</v>
      </c>
      <c r="M26" s="18"/>
      <c r="N26" s="18"/>
      <c r="O26" s="18"/>
      <c r="P26" s="18"/>
      <c r="Q26" s="18"/>
      <c r="R26" s="18"/>
      <c r="S26" s="74">
        <v>43711</v>
      </c>
      <c r="T26" s="49"/>
      <c r="U26" s="49"/>
      <c r="V26" s="49">
        <f t="shared" si="0"/>
        <v>0</v>
      </c>
    </row>
    <row r="27" spans="1:22" x14ac:dyDescent="0.3">
      <c r="A27" s="18" t="s">
        <v>43</v>
      </c>
      <c r="B27" s="18" t="s">
        <v>48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46</v>
      </c>
      <c r="H27" s="18">
        <v>40</v>
      </c>
      <c r="I27" s="18"/>
      <c r="J27" s="18">
        <v>1</v>
      </c>
      <c r="K27" s="18">
        <v>0</v>
      </c>
      <c r="L27" s="18">
        <v>1</v>
      </c>
      <c r="M27" s="18" t="s">
        <v>73</v>
      </c>
      <c r="N27" s="18" t="s">
        <v>73</v>
      </c>
      <c r="O27" s="18" t="s">
        <v>73</v>
      </c>
      <c r="P27" s="18" t="s">
        <v>73</v>
      </c>
      <c r="Q27" s="18">
        <v>9</v>
      </c>
      <c r="R27" s="18" t="s">
        <v>73</v>
      </c>
      <c r="S27" s="72" t="s">
        <v>134</v>
      </c>
      <c r="T27" s="49">
        <v>2180</v>
      </c>
      <c r="U27" s="49">
        <v>1938</v>
      </c>
      <c r="V27" s="49">
        <f t="shared" si="0"/>
        <v>242</v>
      </c>
    </row>
    <row r="28" spans="1:22" x14ac:dyDescent="0.3">
      <c r="A28" s="18" t="s">
        <v>43</v>
      </c>
      <c r="B28" s="18" t="s">
        <v>48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46</v>
      </c>
      <c r="H28" s="18">
        <v>42</v>
      </c>
      <c r="I28" s="18"/>
      <c r="J28" s="18">
        <v>1</v>
      </c>
      <c r="K28" s="18">
        <v>0</v>
      </c>
      <c r="L28" s="18">
        <v>1</v>
      </c>
      <c r="M28" s="18" t="s">
        <v>73</v>
      </c>
      <c r="N28" s="18" t="s">
        <v>73</v>
      </c>
      <c r="O28" s="18" t="s">
        <v>73</v>
      </c>
      <c r="P28" s="18" t="s">
        <v>73</v>
      </c>
      <c r="Q28" s="18">
        <v>10</v>
      </c>
      <c r="R28" s="18" t="s">
        <v>73</v>
      </c>
      <c r="S28" s="72" t="s">
        <v>163</v>
      </c>
      <c r="T28" s="49">
        <v>3470</v>
      </c>
      <c r="U28" s="49">
        <v>2246</v>
      </c>
      <c r="V28" s="49">
        <f t="shared" si="0"/>
        <v>1224</v>
      </c>
    </row>
    <row r="29" spans="1:22" x14ac:dyDescent="0.3">
      <c r="A29" s="18" t="s">
        <v>43</v>
      </c>
      <c r="B29" s="18" t="s">
        <v>48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46</v>
      </c>
      <c r="H29" s="18">
        <v>44</v>
      </c>
      <c r="I29" s="18"/>
      <c r="J29" s="18">
        <v>2</v>
      </c>
      <c r="K29" s="18">
        <v>0</v>
      </c>
      <c r="L29" s="18">
        <v>1</v>
      </c>
      <c r="M29" s="18" t="s">
        <v>73</v>
      </c>
      <c r="N29" s="18"/>
      <c r="O29" s="18" t="s">
        <v>73</v>
      </c>
      <c r="P29" s="18" t="s">
        <v>73</v>
      </c>
      <c r="Q29" s="18">
        <v>5</v>
      </c>
      <c r="R29" s="18" t="s">
        <v>73</v>
      </c>
      <c r="S29" s="72" t="s">
        <v>138</v>
      </c>
      <c r="T29" s="49">
        <v>1550</v>
      </c>
      <c r="U29" s="49">
        <v>1752</v>
      </c>
      <c r="V29" s="49">
        <f>U29-T29</f>
        <v>202</v>
      </c>
    </row>
    <row r="30" spans="1:22" x14ac:dyDescent="0.3">
      <c r="A30" s="18" t="s">
        <v>43</v>
      </c>
      <c r="B30" s="18" t="s">
        <v>48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46</v>
      </c>
      <c r="H30" s="18">
        <v>44</v>
      </c>
      <c r="I30" s="18" t="s">
        <v>25</v>
      </c>
      <c r="J30" s="18"/>
      <c r="K30" s="18"/>
      <c r="L30" s="18"/>
      <c r="M30" s="18"/>
      <c r="N30" s="18"/>
      <c r="O30" s="18"/>
      <c r="P30" s="18"/>
      <c r="Q30" s="18"/>
      <c r="R30" s="18"/>
      <c r="S30" s="29"/>
      <c r="T30" s="49"/>
      <c r="U30" s="49"/>
      <c r="V30" s="49">
        <f t="shared" si="0"/>
        <v>0</v>
      </c>
    </row>
    <row r="31" spans="1:22" x14ac:dyDescent="0.3">
      <c r="A31" s="18" t="s">
        <v>43</v>
      </c>
      <c r="B31" s="18" t="s">
        <v>48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46</v>
      </c>
      <c r="H31" s="18">
        <v>46</v>
      </c>
      <c r="I31" s="18"/>
      <c r="J31" s="18">
        <v>1</v>
      </c>
      <c r="K31" s="18">
        <v>0</v>
      </c>
      <c r="L31" s="18">
        <v>1</v>
      </c>
      <c r="M31" s="18" t="s">
        <v>93</v>
      </c>
      <c r="N31" s="18" t="s">
        <v>93</v>
      </c>
      <c r="O31" s="18" t="s">
        <v>93</v>
      </c>
      <c r="P31" s="18" t="s">
        <v>93</v>
      </c>
      <c r="Q31" s="18"/>
      <c r="R31" s="18" t="s">
        <v>93</v>
      </c>
      <c r="S31" s="73">
        <v>43580</v>
      </c>
      <c r="T31" s="49"/>
      <c r="U31" s="49"/>
      <c r="V31" s="49">
        <f t="shared" si="0"/>
        <v>0</v>
      </c>
    </row>
    <row r="32" spans="1:22" x14ac:dyDescent="0.3">
      <c r="A32" s="18" t="s">
        <v>43</v>
      </c>
      <c r="B32" s="18" t="s">
        <v>48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46</v>
      </c>
      <c r="H32" s="18">
        <v>48</v>
      </c>
      <c r="I32" s="18"/>
      <c r="J32" s="18">
        <v>1</v>
      </c>
      <c r="K32" s="18">
        <v>0</v>
      </c>
      <c r="L32" s="18">
        <v>1</v>
      </c>
      <c r="M32" s="18" t="s">
        <v>73</v>
      </c>
      <c r="N32" s="18"/>
      <c r="O32" s="18" t="s">
        <v>73</v>
      </c>
      <c r="P32" s="18" t="s">
        <v>73</v>
      </c>
      <c r="Q32" s="18">
        <v>5</v>
      </c>
      <c r="R32" s="18" t="s">
        <v>73</v>
      </c>
      <c r="S32" s="72" t="s">
        <v>137</v>
      </c>
      <c r="T32" s="49">
        <v>1752</v>
      </c>
      <c r="U32" s="49">
        <v>1900</v>
      </c>
      <c r="V32" s="49">
        <f>U32-T32</f>
        <v>148</v>
      </c>
    </row>
    <row r="33" spans="1:22" x14ac:dyDescent="0.3">
      <c r="A33" s="18" t="s">
        <v>43</v>
      </c>
      <c r="B33" s="18" t="s">
        <v>48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46</v>
      </c>
      <c r="H33" s="18">
        <v>50</v>
      </c>
      <c r="I33" s="18"/>
      <c r="J33" s="18">
        <v>1</v>
      </c>
      <c r="K33" s="18">
        <v>0</v>
      </c>
      <c r="L33" s="18">
        <v>1</v>
      </c>
      <c r="M33" s="18"/>
      <c r="N33" s="18"/>
      <c r="O33" s="18"/>
      <c r="P33" s="18"/>
      <c r="Q33" s="18"/>
      <c r="R33" s="92" t="s">
        <v>227</v>
      </c>
      <c r="S33" s="67" t="s">
        <v>221</v>
      </c>
      <c r="T33" s="49"/>
      <c r="U33" s="49"/>
      <c r="V33" s="49">
        <f t="shared" si="0"/>
        <v>0</v>
      </c>
    </row>
    <row r="34" spans="1:22" s="69" customFormat="1" x14ac:dyDescent="0.3">
      <c r="A34" s="18" t="s">
        <v>43</v>
      </c>
      <c r="B34" s="18" t="s">
        <v>48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46</v>
      </c>
      <c r="H34" s="18">
        <v>52</v>
      </c>
      <c r="I34" s="18"/>
      <c r="J34" s="18">
        <v>1</v>
      </c>
      <c r="K34" s="18">
        <v>0</v>
      </c>
      <c r="L34" s="18">
        <v>1</v>
      </c>
      <c r="M34" s="18" t="s">
        <v>73</v>
      </c>
      <c r="N34" s="18" t="s">
        <v>73</v>
      </c>
      <c r="O34" s="18" t="s">
        <v>73</v>
      </c>
      <c r="P34" s="18" t="s">
        <v>73</v>
      </c>
      <c r="Q34" s="18">
        <v>2</v>
      </c>
      <c r="R34" s="18" t="s">
        <v>73</v>
      </c>
      <c r="S34" s="72" t="s">
        <v>122</v>
      </c>
      <c r="T34" s="49">
        <v>3863</v>
      </c>
      <c r="U34" s="49">
        <v>3746</v>
      </c>
      <c r="V34" s="49">
        <f t="shared" si="0"/>
        <v>117</v>
      </c>
    </row>
    <row r="35" spans="1:22" s="69" customFormat="1" x14ac:dyDescent="0.3">
      <c r="A35" s="18" t="s">
        <v>43</v>
      </c>
      <c r="B35" s="18" t="s">
        <v>48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46</v>
      </c>
      <c r="H35" s="18">
        <v>54</v>
      </c>
      <c r="I35" s="18"/>
      <c r="J35" s="18">
        <v>1</v>
      </c>
      <c r="K35" s="18">
        <v>0</v>
      </c>
      <c r="L35" s="18">
        <v>1</v>
      </c>
      <c r="M35" s="18" t="s">
        <v>73</v>
      </c>
      <c r="N35" s="18" t="s">
        <v>73</v>
      </c>
      <c r="O35" s="18" t="s">
        <v>73</v>
      </c>
      <c r="P35" s="18" t="s">
        <v>73</v>
      </c>
      <c r="Q35" s="18">
        <v>2</v>
      </c>
      <c r="R35" s="18" t="s">
        <v>73</v>
      </c>
      <c r="S35" s="72" t="s">
        <v>122</v>
      </c>
      <c r="T35" s="49">
        <v>3746</v>
      </c>
      <c r="U35" s="49">
        <v>3648</v>
      </c>
      <c r="V35" s="49">
        <f t="shared" si="0"/>
        <v>98</v>
      </c>
    </row>
    <row r="36" spans="1:22" x14ac:dyDescent="0.3">
      <c r="A36" s="18" t="s">
        <v>43</v>
      </c>
      <c r="B36" s="18" t="s">
        <v>48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46</v>
      </c>
      <c r="H36" s="18">
        <v>56</v>
      </c>
      <c r="I36" s="18"/>
      <c r="J36" s="18">
        <v>1</v>
      </c>
      <c r="K36" s="18">
        <v>0</v>
      </c>
      <c r="L36" s="18">
        <v>1</v>
      </c>
      <c r="M36" s="18" t="s">
        <v>73</v>
      </c>
      <c r="N36" s="18" t="s">
        <v>73</v>
      </c>
      <c r="O36" s="18" t="s">
        <v>73</v>
      </c>
      <c r="P36" s="18" t="s">
        <v>73</v>
      </c>
      <c r="Q36" s="18">
        <v>2</v>
      </c>
      <c r="R36" s="18" t="s">
        <v>73</v>
      </c>
      <c r="S36" s="72" t="s">
        <v>123</v>
      </c>
      <c r="T36" s="49">
        <v>3473</v>
      </c>
      <c r="U36" s="49">
        <v>3408</v>
      </c>
      <c r="V36" s="49">
        <f t="shared" si="0"/>
        <v>65</v>
      </c>
    </row>
    <row r="37" spans="1:22" x14ac:dyDescent="0.3">
      <c r="A37" s="18" t="s">
        <v>43</v>
      </c>
      <c r="B37" s="18" t="s">
        <v>48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46</v>
      </c>
      <c r="H37" s="18">
        <v>58</v>
      </c>
      <c r="I37" s="18"/>
      <c r="J37" s="18">
        <v>1</v>
      </c>
      <c r="K37" s="18">
        <v>0</v>
      </c>
      <c r="L37" s="18">
        <v>1</v>
      </c>
      <c r="M37" s="18" t="s">
        <v>73</v>
      </c>
      <c r="N37" s="18" t="s">
        <v>73</v>
      </c>
      <c r="O37" s="18" t="s">
        <v>73</v>
      </c>
      <c r="P37" s="18" t="s">
        <v>73</v>
      </c>
      <c r="Q37" s="18">
        <v>5</v>
      </c>
      <c r="R37" s="18" t="s">
        <v>73</v>
      </c>
      <c r="S37" s="72" t="s">
        <v>123</v>
      </c>
      <c r="T37" s="49">
        <v>3126</v>
      </c>
      <c r="U37" s="49">
        <v>3178</v>
      </c>
      <c r="V37" s="49">
        <f>U37-T37</f>
        <v>52</v>
      </c>
    </row>
    <row r="38" spans="1:22" s="69" customFormat="1" x14ac:dyDescent="0.3">
      <c r="A38" s="18" t="s">
        <v>43</v>
      </c>
      <c r="B38" s="18" t="s">
        <v>48</v>
      </c>
      <c r="C38" s="18">
        <v>38327</v>
      </c>
      <c r="D38" s="18">
        <v>4</v>
      </c>
      <c r="E38" s="18">
        <v>18510</v>
      </c>
      <c r="F38" s="18" t="s">
        <v>23</v>
      </c>
      <c r="G38" s="18" t="s">
        <v>46</v>
      </c>
      <c r="H38" s="18">
        <v>60</v>
      </c>
      <c r="I38" s="18"/>
      <c r="J38" s="18">
        <v>1</v>
      </c>
      <c r="K38" s="18">
        <v>0</v>
      </c>
      <c r="L38" s="18">
        <v>1</v>
      </c>
      <c r="M38" s="18" t="s">
        <v>73</v>
      </c>
      <c r="N38" s="18" t="s">
        <v>73</v>
      </c>
      <c r="O38" s="18" t="s">
        <v>73</v>
      </c>
      <c r="P38" s="18" t="s">
        <v>73</v>
      </c>
      <c r="Q38" s="18">
        <v>2</v>
      </c>
      <c r="R38" s="18" t="s">
        <v>73</v>
      </c>
      <c r="S38" s="72" t="s">
        <v>122</v>
      </c>
      <c r="T38" s="49">
        <v>3600</v>
      </c>
      <c r="U38" s="49">
        <v>3568</v>
      </c>
      <c r="V38" s="49">
        <f t="shared" si="0"/>
        <v>32</v>
      </c>
    </row>
    <row r="39" spans="1:22" x14ac:dyDescent="0.3">
      <c r="A39" s="18" t="s">
        <v>43</v>
      </c>
      <c r="B39" s="18" t="s">
        <v>48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46</v>
      </c>
      <c r="H39" s="18">
        <v>62</v>
      </c>
      <c r="I39" s="18"/>
      <c r="J39" s="18">
        <v>2</v>
      </c>
      <c r="K39" s="18">
        <v>0</v>
      </c>
      <c r="L39" s="18">
        <v>1</v>
      </c>
      <c r="M39" s="18" t="s">
        <v>73</v>
      </c>
      <c r="N39" s="18"/>
      <c r="O39" s="18" t="s">
        <v>73</v>
      </c>
      <c r="P39" s="18" t="s">
        <v>73</v>
      </c>
      <c r="Q39" s="18">
        <v>2</v>
      </c>
      <c r="R39" s="18" t="s">
        <v>73</v>
      </c>
      <c r="S39" s="72" t="s">
        <v>136</v>
      </c>
      <c r="T39" s="49">
        <v>3648</v>
      </c>
      <c r="U39" s="49">
        <v>3600</v>
      </c>
      <c r="V39" s="49">
        <f t="shared" si="0"/>
        <v>48</v>
      </c>
    </row>
    <row r="40" spans="1:22" x14ac:dyDescent="0.3">
      <c r="A40" s="18" t="s">
        <v>43</v>
      </c>
      <c r="B40" s="18" t="s">
        <v>48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46</v>
      </c>
      <c r="H40" s="18">
        <v>64</v>
      </c>
      <c r="I40" s="18"/>
      <c r="J40" s="18">
        <v>1</v>
      </c>
      <c r="K40" s="18">
        <v>0</v>
      </c>
      <c r="L40" s="18">
        <v>1</v>
      </c>
      <c r="M40" s="18"/>
      <c r="N40" s="18" t="s">
        <v>73</v>
      </c>
      <c r="O40" s="18" t="s">
        <v>73</v>
      </c>
      <c r="P40" s="18" t="s">
        <v>73</v>
      </c>
      <c r="Q40" s="18">
        <v>2</v>
      </c>
      <c r="R40" s="18" t="s">
        <v>73</v>
      </c>
      <c r="S40" s="72" t="s">
        <v>141</v>
      </c>
      <c r="T40" s="49">
        <v>3921</v>
      </c>
      <c r="U40" s="49">
        <v>3863</v>
      </c>
      <c r="V40" s="49">
        <f t="shared" si="0"/>
        <v>58</v>
      </c>
    </row>
    <row r="41" spans="1:22" x14ac:dyDescent="0.3">
      <c r="A41" s="18" t="s">
        <v>43</v>
      </c>
      <c r="B41" s="18" t="s">
        <v>48</v>
      </c>
      <c r="C41" s="18">
        <v>38327</v>
      </c>
      <c r="D41" s="18">
        <v>4</v>
      </c>
      <c r="E41" s="18">
        <v>18510</v>
      </c>
      <c r="F41" s="18" t="s">
        <v>23</v>
      </c>
      <c r="G41" s="18" t="s">
        <v>46</v>
      </c>
      <c r="H41" s="18">
        <v>66</v>
      </c>
      <c r="I41" s="18"/>
      <c r="J41" s="18">
        <v>1</v>
      </c>
      <c r="K41" s="18">
        <v>0</v>
      </c>
      <c r="L41" s="18">
        <v>1</v>
      </c>
      <c r="M41" s="18" t="s">
        <v>73</v>
      </c>
      <c r="N41" s="18"/>
      <c r="O41" s="18" t="s">
        <v>73</v>
      </c>
      <c r="P41" s="18" t="s">
        <v>73</v>
      </c>
      <c r="Q41" s="18">
        <v>4</v>
      </c>
      <c r="R41" s="18" t="s">
        <v>73</v>
      </c>
      <c r="S41" s="72" t="s">
        <v>149</v>
      </c>
      <c r="T41" s="49">
        <v>0</v>
      </c>
      <c r="U41" s="49">
        <v>85</v>
      </c>
      <c r="V41" s="49">
        <f>T41+U41</f>
        <v>85</v>
      </c>
    </row>
    <row r="42" spans="1:22" x14ac:dyDescent="0.3">
      <c r="A42" s="18" t="s">
        <v>43</v>
      </c>
      <c r="B42" s="18" t="s">
        <v>48</v>
      </c>
      <c r="C42" s="18">
        <v>38327</v>
      </c>
      <c r="D42" s="18">
        <v>4</v>
      </c>
      <c r="E42" s="18">
        <v>18510</v>
      </c>
      <c r="F42" s="18" t="s">
        <v>23</v>
      </c>
      <c r="G42" s="18" t="s">
        <v>46</v>
      </c>
      <c r="H42" s="18">
        <v>68</v>
      </c>
      <c r="I42" s="18"/>
      <c r="J42" s="18">
        <v>2</v>
      </c>
      <c r="K42" s="18">
        <v>1</v>
      </c>
      <c r="L42" s="18">
        <v>1</v>
      </c>
      <c r="M42" s="18" t="s">
        <v>73</v>
      </c>
      <c r="N42" s="18"/>
      <c r="O42" s="18" t="s">
        <v>73</v>
      </c>
      <c r="P42" s="18" t="s">
        <v>73</v>
      </c>
      <c r="Q42" s="18">
        <v>5</v>
      </c>
      <c r="R42" s="18" t="s">
        <v>73</v>
      </c>
      <c r="S42" s="72" t="s">
        <v>147</v>
      </c>
      <c r="T42" s="49">
        <v>2105</v>
      </c>
      <c r="U42" s="49">
        <v>2196</v>
      </c>
      <c r="V42" s="49">
        <f t="shared" ref="V42:V52" si="2">U42-T42</f>
        <v>91</v>
      </c>
    </row>
    <row r="43" spans="1:22" x14ac:dyDescent="0.3">
      <c r="A43" s="18" t="s">
        <v>43</v>
      </c>
      <c r="B43" s="18" t="s">
        <v>48</v>
      </c>
      <c r="C43" s="18">
        <v>38327</v>
      </c>
      <c r="D43" s="18">
        <v>4</v>
      </c>
      <c r="E43" s="18">
        <v>18510</v>
      </c>
      <c r="F43" s="18" t="s">
        <v>23</v>
      </c>
      <c r="G43" s="18" t="s">
        <v>46</v>
      </c>
      <c r="H43" s="18">
        <v>70</v>
      </c>
      <c r="I43" s="18"/>
      <c r="J43" s="18">
        <v>1</v>
      </c>
      <c r="K43" s="18">
        <v>0</v>
      </c>
      <c r="L43" s="18">
        <v>1</v>
      </c>
      <c r="M43" s="18" t="s">
        <v>73</v>
      </c>
      <c r="N43" s="18" t="s">
        <v>93</v>
      </c>
      <c r="O43" s="18" t="s">
        <v>93</v>
      </c>
      <c r="P43" s="18" t="s">
        <v>73</v>
      </c>
      <c r="Q43" s="18">
        <v>5</v>
      </c>
      <c r="R43" s="18" t="s">
        <v>93</v>
      </c>
      <c r="S43" s="72" t="s">
        <v>186</v>
      </c>
      <c r="T43" s="49">
        <v>5610</v>
      </c>
      <c r="U43" s="49">
        <v>5706</v>
      </c>
      <c r="V43" s="49">
        <f t="shared" si="2"/>
        <v>96</v>
      </c>
    </row>
    <row r="44" spans="1:22" x14ac:dyDescent="0.3">
      <c r="A44" s="18" t="s">
        <v>43</v>
      </c>
      <c r="B44" s="18" t="s">
        <v>48</v>
      </c>
      <c r="C44" s="18">
        <v>38327</v>
      </c>
      <c r="D44" s="18">
        <v>4</v>
      </c>
      <c r="E44" s="18">
        <v>18510</v>
      </c>
      <c r="F44" s="18" t="s">
        <v>23</v>
      </c>
      <c r="G44" s="18" t="s">
        <v>46</v>
      </c>
      <c r="H44" s="18">
        <v>72</v>
      </c>
      <c r="I44" s="18"/>
      <c r="J44" s="18">
        <v>1</v>
      </c>
      <c r="K44" s="18">
        <v>0</v>
      </c>
      <c r="L44" s="18">
        <v>1</v>
      </c>
      <c r="M44" s="18" t="s">
        <v>73</v>
      </c>
      <c r="N44" s="18" t="s">
        <v>73</v>
      </c>
      <c r="O44" s="18" t="s">
        <v>73</v>
      </c>
      <c r="P44" s="18" t="s">
        <v>73</v>
      </c>
      <c r="Q44" s="18">
        <v>5</v>
      </c>
      <c r="R44" s="18" t="s">
        <v>73</v>
      </c>
      <c r="S44" s="72" t="s">
        <v>171</v>
      </c>
      <c r="T44" s="49">
        <v>5706</v>
      </c>
      <c r="U44" s="49">
        <v>5796</v>
      </c>
      <c r="V44" s="49">
        <f t="shared" si="2"/>
        <v>90</v>
      </c>
    </row>
    <row r="45" spans="1:22" x14ac:dyDescent="0.3">
      <c r="A45" s="18" t="s">
        <v>43</v>
      </c>
      <c r="B45" s="18" t="s">
        <v>48</v>
      </c>
      <c r="C45" s="18">
        <v>38327</v>
      </c>
      <c r="D45" s="18">
        <v>4</v>
      </c>
      <c r="E45" s="18">
        <v>18510</v>
      </c>
      <c r="F45" s="18" t="s">
        <v>23</v>
      </c>
      <c r="G45" s="18" t="s">
        <v>47</v>
      </c>
      <c r="H45" s="18">
        <v>1</v>
      </c>
      <c r="I45" s="18"/>
      <c r="J45" s="18">
        <v>1</v>
      </c>
      <c r="K45" s="18">
        <v>0</v>
      </c>
      <c r="L45" s="18">
        <v>1</v>
      </c>
      <c r="M45" s="18" t="s">
        <v>73</v>
      </c>
      <c r="N45" s="18" t="s">
        <v>93</v>
      </c>
      <c r="O45" s="18" t="s">
        <v>93</v>
      </c>
      <c r="P45" s="18" t="s">
        <v>73</v>
      </c>
      <c r="Q45" s="18">
        <v>5</v>
      </c>
      <c r="R45" s="18" t="s">
        <v>93</v>
      </c>
      <c r="S45" s="72" t="s">
        <v>185</v>
      </c>
      <c r="T45" s="49">
        <v>403</v>
      </c>
      <c r="U45" s="49">
        <v>740</v>
      </c>
      <c r="V45" s="49">
        <f t="shared" si="2"/>
        <v>337</v>
      </c>
    </row>
    <row r="46" spans="1:22" x14ac:dyDescent="0.3">
      <c r="A46" s="18" t="s">
        <v>43</v>
      </c>
      <c r="B46" s="18" t="s">
        <v>48</v>
      </c>
      <c r="C46" s="18">
        <v>38327</v>
      </c>
      <c r="D46" s="18">
        <v>4</v>
      </c>
      <c r="E46" s="18">
        <v>18510</v>
      </c>
      <c r="F46" s="18" t="s">
        <v>23</v>
      </c>
      <c r="G46" s="18" t="s">
        <v>47</v>
      </c>
      <c r="H46" s="18">
        <v>3</v>
      </c>
      <c r="I46" s="18"/>
      <c r="J46" s="18">
        <v>1</v>
      </c>
      <c r="K46" s="18">
        <v>0</v>
      </c>
      <c r="L46" s="18">
        <v>1</v>
      </c>
      <c r="M46" s="18" t="s">
        <v>73</v>
      </c>
      <c r="N46" s="18"/>
      <c r="O46" s="18" t="s">
        <v>73</v>
      </c>
      <c r="P46" s="18" t="s">
        <v>73</v>
      </c>
      <c r="Q46" s="18">
        <v>5</v>
      </c>
      <c r="R46" s="18" t="s">
        <v>73</v>
      </c>
      <c r="S46" s="72" t="s">
        <v>145</v>
      </c>
      <c r="T46" s="49">
        <v>4739</v>
      </c>
      <c r="U46" s="49">
        <v>5105</v>
      </c>
      <c r="V46" s="49">
        <f t="shared" si="2"/>
        <v>366</v>
      </c>
    </row>
    <row r="47" spans="1:22" x14ac:dyDescent="0.3">
      <c r="A47" s="18" t="s">
        <v>43</v>
      </c>
      <c r="B47" s="18" t="s">
        <v>48</v>
      </c>
      <c r="C47" s="18">
        <v>38327</v>
      </c>
      <c r="D47" s="18">
        <v>4</v>
      </c>
      <c r="E47" s="18">
        <v>18510</v>
      </c>
      <c r="F47" s="18" t="s">
        <v>23</v>
      </c>
      <c r="G47" s="18" t="s">
        <v>47</v>
      </c>
      <c r="H47" s="18">
        <v>4</v>
      </c>
      <c r="I47" s="18"/>
      <c r="J47" s="18">
        <v>1</v>
      </c>
      <c r="K47" s="18">
        <v>0</v>
      </c>
      <c r="L47" s="18">
        <v>1</v>
      </c>
      <c r="M47" s="18" t="s">
        <v>73</v>
      </c>
      <c r="N47" s="18" t="s">
        <v>93</v>
      </c>
      <c r="O47" s="18" t="s">
        <v>93</v>
      </c>
      <c r="P47" s="18" t="s">
        <v>73</v>
      </c>
      <c r="Q47" s="18">
        <v>5</v>
      </c>
      <c r="R47" s="18" t="s">
        <v>93</v>
      </c>
      <c r="S47" s="72" t="s">
        <v>184</v>
      </c>
      <c r="T47" s="49">
        <v>3996</v>
      </c>
      <c r="U47" s="49">
        <v>4362</v>
      </c>
      <c r="V47" s="49">
        <f t="shared" si="2"/>
        <v>366</v>
      </c>
    </row>
    <row r="48" spans="1:22" s="69" customFormat="1" x14ac:dyDescent="0.3">
      <c r="A48" s="18" t="s">
        <v>43</v>
      </c>
      <c r="B48" s="18" t="s">
        <v>48</v>
      </c>
      <c r="C48" s="18">
        <v>38327</v>
      </c>
      <c r="D48" s="18">
        <v>4</v>
      </c>
      <c r="E48" s="18">
        <v>18510</v>
      </c>
      <c r="F48" s="18" t="s">
        <v>23</v>
      </c>
      <c r="G48" s="18" t="s">
        <v>47</v>
      </c>
      <c r="H48" s="18">
        <v>4</v>
      </c>
      <c r="I48" s="18" t="s">
        <v>25</v>
      </c>
      <c r="J48" s="18">
        <v>1</v>
      </c>
      <c r="K48" s="18">
        <v>0</v>
      </c>
      <c r="L48" s="18">
        <v>1</v>
      </c>
      <c r="M48" s="18" t="s">
        <v>73</v>
      </c>
      <c r="N48" s="18" t="s">
        <v>73</v>
      </c>
      <c r="O48" s="18" t="s">
        <v>73</v>
      </c>
      <c r="P48" s="18" t="s">
        <v>73</v>
      </c>
      <c r="Q48" s="18">
        <v>6</v>
      </c>
      <c r="R48" s="18" t="s">
        <v>73</v>
      </c>
      <c r="S48" s="72" t="s">
        <v>115</v>
      </c>
      <c r="T48" s="49">
        <v>5681</v>
      </c>
      <c r="U48" s="49">
        <v>6038</v>
      </c>
      <c r="V48" s="49">
        <f t="shared" si="2"/>
        <v>357</v>
      </c>
    </row>
    <row r="49" spans="1:22" x14ac:dyDescent="0.3">
      <c r="A49" s="18" t="s">
        <v>43</v>
      </c>
      <c r="B49" s="18" t="s">
        <v>48</v>
      </c>
      <c r="C49" s="18">
        <v>38327</v>
      </c>
      <c r="D49" s="18">
        <v>4</v>
      </c>
      <c r="E49" s="18">
        <v>18510</v>
      </c>
      <c r="F49" s="18" t="s">
        <v>23</v>
      </c>
      <c r="G49" s="18" t="s">
        <v>47</v>
      </c>
      <c r="H49" s="18">
        <v>5</v>
      </c>
      <c r="I49" s="18"/>
      <c r="J49" s="18">
        <v>1</v>
      </c>
      <c r="K49" s="18">
        <v>0</v>
      </c>
      <c r="L49" s="18"/>
      <c r="M49" s="18" t="s">
        <v>73</v>
      </c>
      <c r="N49" s="18"/>
      <c r="O49" s="18" t="s">
        <v>73</v>
      </c>
      <c r="P49" s="18" t="s">
        <v>73</v>
      </c>
      <c r="Q49" s="18">
        <v>5</v>
      </c>
      <c r="R49" s="18" t="s">
        <v>73</v>
      </c>
      <c r="S49" s="72" t="s">
        <v>144</v>
      </c>
      <c r="T49" s="49">
        <v>4362</v>
      </c>
      <c r="U49" s="49">
        <v>4739</v>
      </c>
      <c r="V49" s="49">
        <f t="shared" si="2"/>
        <v>377</v>
      </c>
    </row>
    <row r="50" spans="1:22" s="69" customFormat="1" x14ac:dyDescent="0.3">
      <c r="A50" s="18" t="s">
        <v>43</v>
      </c>
      <c r="B50" s="18" t="s">
        <v>48</v>
      </c>
      <c r="C50" s="18">
        <v>38327</v>
      </c>
      <c r="D50" s="18">
        <v>4</v>
      </c>
      <c r="E50" s="18">
        <v>18510</v>
      </c>
      <c r="F50" s="18" t="s">
        <v>23</v>
      </c>
      <c r="G50" s="18" t="s">
        <v>47</v>
      </c>
      <c r="H50" s="18">
        <v>6</v>
      </c>
      <c r="I50" s="18"/>
      <c r="J50" s="18">
        <v>1</v>
      </c>
      <c r="K50" s="18">
        <v>0</v>
      </c>
      <c r="L50" s="18">
        <v>1</v>
      </c>
      <c r="M50" s="18" t="s">
        <v>73</v>
      </c>
      <c r="N50" s="18" t="s">
        <v>73</v>
      </c>
      <c r="O50" s="18" t="s">
        <v>73</v>
      </c>
      <c r="P50" s="18" t="s">
        <v>73</v>
      </c>
      <c r="Q50" s="18">
        <v>5</v>
      </c>
      <c r="R50" s="18" t="s">
        <v>73</v>
      </c>
      <c r="S50" s="72" t="s">
        <v>122</v>
      </c>
      <c r="T50" s="49">
        <v>1160</v>
      </c>
      <c r="U50" s="49">
        <v>1550</v>
      </c>
      <c r="V50" s="49">
        <f t="shared" si="2"/>
        <v>390</v>
      </c>
    </row>
    <row r="51" spans="1:22" s="69" customFormat="1" x14ac:dyDescent="0.3">
      <c r="A51" s="18" t="s">
        <v>43</v>
      </c>
      <c r="B51" s="18" t="s">
        <v>48</v>
      </c>
      <c r="C51" s="18">
        <v>38327</v>
      </c>
      <c r="D51" s="18">
        <v>4</v>
      </c>
      <c r="E51" s="18">
        <v>18510</v>
      </c>
      <c r="F51" s="18" t="s">
        <v>23</v>
      </c>
      <c r="G51" s="18" t="s">
        <v>47</v>
      </c>
      <c r="H51" s="18">
        <v>7</v>
      </c>
      <c r="I51" s="18"/>
      <c r="J51" s="18">
        <v>1</v>
      </c>
      <c r="K51" s="18">
        <v>0</v>
      </c>
      <c r="L51" s="18">
        <v>1</v>
      </c>
      <c r="M51" s="18" t="s">
        <v>73</v>
      </c>
      <c r="N51" s="18" t="s">
        <v>73</v>
      </c>
      <c r="O51" s="18" t="s">
        <v>73</v>
      </c>
      <c r="P51" s="18" t="s">
        <v>73</v>
      </c>
      <c r="Q51" s="18">
        <v>5</v>
      </c>
      <c r="R51" s="18" t="s">
        <v>73</v>
      </c>
      <c r="S51" s="72" t="s">
        <v>112</v>
      </c>
      <c r="T51" s="49">
        <v>3590</v>
      </c>
      <c r="U51" s="49">
        <v>3996</v>
      </c>
      <c r="V51" s="49">
        <f t="shared" si="2"/>
        <v>406</v>
      </c>
    </row>
    <row r="52" spans="1:22" s="69" customFormat="1" x14ac:dyDescent="0.3">
      <c r="A52" s="16" t="s">
        <v>43</v>
      </c>
      <c r="B52" s="16" t="s">
        <v>48</v>
      </c>
      <c r="C52" s="16">
        <v>38327</v>
      </c>
      <c r="D52" s="16">
        <v>4</v>
      </c>
      <c r="E52" s="16">
        <v>18510</v>
      </c>
      <c r="F52" s="16" t="s">
        <v>23</v>
      </c>
      <c r="G52" s="16" t="s">
        <v>47</v>
      </c>
      <c r="H52" s="16">
        <v>8</v>
      </c>
      <c r="I52" s="16"/>
      <c r="J52" s="16">
        <v>1</v>
      </c>
      <c r="K52" s="16">
        <v>0</v>
      </c>
      <c r="L52" s="16">
        <v>1</v>
      </c>
      <c r="M52" s="16" t="s">
        <v>73</v>
      </c>
      <c r="N52" s="16" t="s">
        <v>73</v>
      </c>
      <c r="O52" s="16" t="s">
        <v>73</v>
      </c>
      <c r="P52" s="16" t="s">
        <v>73</v>
      </c>
      <c r="Q52" s="16">
        <v>5</v>
      </c>
      <c r="R52" s="16" t="s">
        <v>73</v>
      </c>
      <c r="S52" s="72" t="s">
        <v>122</v>
      </c>
      <c r="T52" s="49">
        <v>740</v>
      </c>
      <c r="U52" s="49">
        <v>1160</v>
      </c>
      <c r="V52" s="49">
        <f t="shared" si="2"/>
        <v>420</v>
      </c>
    </row>
    <row r="53" spans="1:2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29"/>
      <c r="T53" s="51" t="s">
        <v>80</v>
      </c>
      <c r="U53" s="50"/>
      <c r="V53" s="52">
        <f>SUM(V3:V52)</f>
        <v>8791</v>
      </c>
    </row>
    <row r="54" spans="1:2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29"/>
      <c r="T54" s="29"/>
      <c r="U54" s="29"/>
      <c r="V54" s="49"/>
    </row>
    <row r="55" spans="1:22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29"/>
      <c r="T55" s="29"/>
      <c r="U55" s="29"/>
      <c r="V55" s="49"/>
    </row>
    <row r="56" spans="1:22" ht="15" x14ac:dyDescent="0.2">
      <c r="A56" s="15"/>
      <c r="B56" s="15"/>
      <c r="C56" s="15"/>
      <c r="D56" s="15"/>
      <c r="E56" s="15"/>
      <c r="F56" s="19" t="s">
        <v>32</v>
      </c>
      <c r="G56" s="20">
        <f>COUNTA(G3:G52)</f>
        <v>50</v>
      </c>
      <c r="H56" s="20"/>
      <c r="I56" s="20"/>
      <c r="J56" s="20"/>
      <c r="K56" s="21" t="s">
        <v>33</v>
      </c>
      <c r="L56" s="20">
        <f t="shared" ref="L56:R56" si="3">COUNTA(L3:L52)</f>
        <v>47</v>
      </c>
      <c r="M56" s="20">
        <f t="shared" si="3"/>
        <v>44</v>
      </c>
      <c r="N56" s="20">
        <f t="shared" si="3"/>
        <v>37</v>
      </c>
      <c r="O56" s="20">
        <f t="shared" si="3"/>
        <v>45</v>
      </c>
      <c r="P56" s="20">
        <f t="shared" si="3"/>
        <v>45</v>
      </c>
      <c r="Q56" s="20"/>
      <c r="R56" s="20">
        <f t="shared" si="3"/>
        <v>46</v>
      </c>
      <c r="S56" s="29"/>
      <c r="T56" s="29"/>
      <c r="U56" s="29"/>
      <c r="V56" s="49"/>
    </row>
  </sheetData>
  <autoFilter ref="A2:R52" xr:uid="{00000000-0009-0000-0000-000005000000}"/>
  <mergeCells count="1">
    <mergeCell ref="T1:U1"/>
  </mergeCells>
  <pageMargins left="0.25" right="0.25" top="0.75" bottom="0.75" header="0.3" footer="0.3"/>
  <pageSetup paperSize="9" scale="61" orientation="landscape" r:id="rId1"/>
  <ignoredErrors>
    <ignoredError sqref="V12 V41 V20 V15:V17 V37 V32 V29 V8:V9 V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V21"/>
  <sheetViews>
    <sheetView workbookViewId="0">
      <selection activeCell="S23" sqref="S23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5.554687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24" bestFit="1" customWidth="1"/>
    <col min="17" max="17" width="13" style="11" customWidth="1"/>
    <col min="18" max="18" width="26.109375" style="11" bestFit="1" customWidth="1"/>
    <col min="19" max="19" width="35.109375" style="11" bestFit="1" customWidth="1"/>
    <col min="20" max="20" width="13.554687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46" t="s">
        <v>0</v>
      </c>
      <c r="N2" s="23" t="s">
        <v>1</v>
      </c>
      <c r="O2" s="23" t="s">
        <v>2</v>
      </c>
      <c r="P2" s="57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5" t="s">
        <v>50</v>
      </c>
      <c r="B3" s="15" t="s">
        <v>51</v>
      </c>
      <c r="C3" s="15">
        <v>38327</v>
      </c>
      <c r="D3" s="15">
        <v>4</v>
      </c>
      <c r="E3" s="15">
        <v>18510</v>
      </c>
      <c r="F3" s="15" t="s">
        <v>23</v>
      </c>
      <c r="G3" s="15" t="s">
        <v>49</v>
      </c>
      <c r="H3" s="15">
        <v>1</v>
      </c>
      <c r="I3" s="15"/>
      <c r="J3" s="15">
        <v>2</v>
      </c>
      <c r="K3" s="15">
        <v>0</v>
      </c>
      <c r="L3" s="15">
        <v>1</v>
      </c>
      <c r="M3" s="15" t="s">
        <v>93</v>
      </c>
      <c r="N3" s="15" t="s">
        <v>93</v>
      </c>
      <c r="O3" s="15" t="s">
        <v>93</v>
      </c>
      <c r="P3" s="15" t="s">
        <v>93</v>
      </c>
      <c r="Q3" s="15"/>
      <c r="R3" s="15" t="s">
        <v>93</v>
      </c>
      <c r="S3" s="79">
        <v>43662</v>
      </c>
      <c r="T3" s="49"/>
      <c r="U3" s="49"/>
      <c r="V3" s="49">
        <f t="shared" ref="V3:V11" si="0">ABS(T3-U3)</f>
        <v>0</v>
      </c>
    </row>
    <row r="4" spans="1:22" x14ac:dyDescent="0.3">
      <c r="A4" s="15" t="s">
        <v>50</v>
      </c>
      <c r="B4" s="15" t="s">
        <v>51</v>
      </c>
      <c r="C4" s="15">
        <v>38327</v>
      </c>
      <c r="D4" s="15">
        <v>4</v>
      </c>
      <c r="E4" s="15">
        <v>18510</v>
      </c>
      <c r="F4" s="15" t="s">
        <v>23</v>
      </c>
      <c r="G4" s="15" t="s">
        <v>49</v>
      </c>
      <c r="H4" s="15">
        <v>2</v>
      </c>
      <c r="I4" s="15"/>
      <c r="J4" s="15">
        <v>6</v>
      </c>
      <c r="K4" s="15">
        <v>1</v>
      </c>
      <c r="L4" s="15">
        <v>1</v>
      </c>
      <c r="M4" s="15" t="s">
        <v>93</v>
      </c>
      <c r="N4" s="15" t="s">
        <v>93</v>
      </c>
      <c r="O4" s="15" t="s">
        <v>93</v>
      </c>
      <c r="P4" s="15" t="s">
        <v>93</v>
      </c>
      <c r="Q4" s="15"/>
      <c r="R4" s="15" t="s">
        <v>93</v>
      </c>
      <c r="S4" s="73">
        <v>43671</v>
      </c>
      <c r="T4" s="29"/>
      <c r="U4" s="29"/>
      <c r="V4" s="49">
        <f t="shared" si="0"/>
        <v>0</v>
      </c>
    </row>
    <row r="5" spans="1:22" x14ac:dyDescent="0.3">
      <c r="A5" s="15" t="s">
        <v>50</v>
      </c>
      <c r="B5" s="15" t="s">
        <v>51</v>
      </c>
      <c r="C5" s="15">
        <v>38327</v>
      </c>
      <c r="D5" s="15">
        <v>4</v>
      </c>
      <c r="E5" s="15">
        <v>18510</v>
      </c>
      <c r="F5" s="15" t="s">
        <v>23</v>
      </c>
      <c r="G5" s="15" t="s">
        <v>49</v>
      </c>
      <c r="H5" s="15">
        <v>3</v>
      </c>
      <c r="I5" s="15"/>
      <c r="J5" s="15">
        <v>5</v>
      </c>
      <c r="K5" s="15">
        <v>0</v>
      </c>
      <c r="L5" s="15">
        <v>1</v>
      </c>
      <c r="M5" s="15" t="s">
        <v>93</v>
      </c>
      <c r="N5" s="15" t="s">
        <v>93</v>
      </c>
      <c r="O5" s="15" t="s">
        <v>93</v>
      </c>
      <c r="P5" s="15" t="s">
        <v>93</v>
      </c>
      <c r="Q5" s="15"/>
      <c r="R5" s="15" t="s">
        <v>73</v>
      </c>
      <c r="S5" s="73">
        <v>43656</v>
      </c>
      <c r="T5" s="29"/>
      <c r="U5" s="29"/>
      <c r="V5" s="49">
        <f t="shared" si="0"/>
        <v>0</v>
      </c>
    </row>
    <row r="6" spans="1:22" x14ac:dyDescent="0.3">
      <c r="A6" s="15" t="s">
        <v>50</v>
      </c>
      <c r="B6" s="15" t="s">
        <v>51</v>
      </c>
      <c r="C6" s="15">
        <v>38327</v>
      </c>
      <c r="D6" s="15">
        <v>4</v>
      </c>
      <c r="E6" s="15">
        <v>18510</v>
      </c>
      <c r="F6" s="15" t="s">
        <v>23</v>
      </c>
      <c r="G6" s="15" t="s">
        <v>49</v>
      </c>
      <c r="H6" s="15">
        <v>4</v>
      </c>
      <c r="I6" s="15"/>
      <c r="J6" s="15">
        <v>6</v>
      </c>
      <c r="K6" s="15">
        <v>0</v>
      </c>
      <c r="L6" s="15">
        <v>1</v>
      </c>
      <c r="M6" s="15" t="s">
        <v>93</v>
      </c>
      <c r="N6" s="15" t="s">
        <v>93</v>
      </c>
      <c r="O6" s="15" t="s">
        <v>93</v>
      </c>
      <c r="P6" s="15" t="s">
        <v>93</v>
      </c>
      <c r="Q6" s="15"/>
      <c r="R6" s="15" t="s">
        <v>93</v>
      </c>
      <c r="S6" s="73">
        <v>43671</v>
      </c>
      <c r="T6" s="29"/>
      <c r="U6" s="29"/>
      <c r="V6" s="49">
        <f t="shared" si="0"/>
        <v>0</v>
      </c>
    </row>
    <row r="7" spans="1:22" x14ac:dyDescent="0.3">
      <c r="A7" s="15" t="s">
        <v>50</v>
      </c>
      <c r="B7" s="15" t="s">
        <v>51</v>
      </c>
      <c r="C7" s="15">
        <v>38327</v>
      </c>
      <c r="D7" s="15">
        <v>4</v>
      </c>
      <c r="E7" s="15">
        <v>18510</v>
      </c>
      <c r="F7" s="15" t="s">
        <v>23</v>
      </c>
      <c r="G7" s="15" t="s">
        <v>49</v>
      </c>
      <c r="H7" s="15">
        <v>5</v>
      </c>
      <c r="I7" s="15"/>
      <c r="J7" s="15">
        <v>6</v>
      </c>
      <c r="K7" s="15">
        <v>0</v>
      </c>
      <c r="L7" s="15">
        <v>1</v>
      </c>
      <c r="M7" s="15" t="s">
        <v>93</v>
      </c>
      <c r="N7" s="15" t="s">
        <v>93</v>
      </c>
      <c r="O7" s="15" t="s">
        <v>93</v>
      </c>
      <c r="P7" s="15" t="s">
        <v>93</v>
      </c>
      <c r="Q7" s="15"/>
      <c r="R7" s="15" t="s">
        <v>93</v>
      </c>
      <c r="S7" s="73">
        <v>43656</v>
      </c>
      <c r="T7" s="29"/>
      <c r="U7" s="29"/>
      <c r="V7" s="49">
        <f t="shared" si="0"/>
        <v>0</v>
      </c>
    </row>
    <row r="8" spans="1:22" x14ac:dyDescent="0.3">
      <c r="A8" s="15" t="s">
        <v>50</v>
      </c>
      <c r="B8" s="15" t="s">
        <v>51</v>
      </c>
      <c r="C8" s="15">
        <v>38327</v>
      </c>
      <c r="D8" s="15">
        <v>4</v>
      </c>
      <c r="E8" s="15">
        <v>18510</v>
      </c>
      <c r="F8" s="15" t="s">
        <v>23</v>
      </c>
      <c r="G8" s="15" t="s">
        <v>47</v>
      </c>
      <c r="H8" s="15">
        <v>9</v>
      </c>
      <c r="I8" s="15"/>
      <c r="J8" s="15">
        <v>1</v>
      </c>
      <c r="K8" s="15">
        <v>0</v>
      </c>
      <c r="L8" s="15">
        <v>1</v>
      </c>
      <c r="M8" s="16" t="s">
        <v>73</v>
      </c>
      <c r="N8" s="15" t="s">
        <v>73</v>
      </c>
      <c r="O8" s="15" t="s">
        <v>73</v>
      </c>
      <c r="P8" s="15" t="s">
        <v>73</v>
      </c>
      <c r="Q8" s="15">
        <v>9</v>
      </c>
      <c r="R8" s="15" t="s">
        <v>73</v>
      </c>
      <c r="S8" s="83">
        <v>43591</v>
      </c>
      <c r="T8" s="29">
        <v>1938</v>
      </c>
      <c r="U8" s="29">
        <v>1798</v>
      </c>
      <c r="V8" s="49">
        <f t="shared" si="0"/>
        <v>140</v>
      </c>
    </row>
    <row r="9" spans="1:22" x14ac:dyDescent="0.3">
      <c r="A9" s="15" t="s">
        <v>50</v>
      </c>
      <c r="B9" s="15" t="s">
        <v>51</v>
      </c>
      <c r="C9" s="15">
        <v>38327</v>
      </c>
      <c r="D9" s="15">
        <v>4</v>
      </c>
      <c r="E9" s="15">
        <v>18510</v>
      </c>
      <c r="F9" s="15" t="s">
        <v>23</v>
      </c>
      <c r="G9" s="16" t="s">
        <v>47</v>
      </c>
      <c r="H9" s="15">
        <v>10</v>
      </c>
      <c r="I9" s="15"/>
      <c r="J9" s="15">
        <v>1</v>
      </c>
      <c r="K9" s="15">
        <v>0</v>
      </c>
      <c r="L9" s="15">
        <v>1</v>
      </c>
      <c r="M9" s="15" t="s">
        <v>73</v>
      </c>
      <c r="N9" s="15" t="s">
        <v>73</v>
      </c>
      <c r="O9" s="15" t="s">
        <v>73</v>
      </c>
      <c r="P9" s="15" t="s">
        <v>73</v>
      </c>
      <c r="Q9" s="15">
        <v>3</v>
      </c>
      <c r="R9" s="15" t="s">
        <v>73</v>
      </c>
      <c r="S9" s="76" t="s">
        <v>129</v>
      </c>
      <c r="T9" s="29">
        <v>3207</v>
      </c>
      <c r="U9" s="29">
        <v>3292</v>
      </c>
      <c r="V9" s="49">
        <f t="shared" si="0"/>
        <v>85</v>
      </c>
    </row>
    <row r="10" spans="1:22" x14ac:dyDescent="0.3">
      <c r="A10" s="15" t="s">
        <v>50</v>
      </c>
      <c r="B10" s="15" t="s">
        <v>51</v>
      </c>
      <c r="C10" s="15">
        <v>38327</v>
      </c>
      <c r="D10" s="15">
        <v>4</v>
      </c>
      <c r="E10" s="15">
        <v>18510</v>
      </c>
      <c r="F10" s="15" t="s">
        <v>23</v>
      </c>
      <c r="G10" s="15" t="s">
        <v>47</v>
      </c>
      <c r="H10" s="15">
        <v>11</v>
      </c>
      <c r="I10" s="15"/>
      <c r="J10" s="15">
        <v>1</v>
      </c>
      <c r="K10" s="15">
        <v>0</v>
      </c>
      <c r="L10" s="15">
        <v>1</v>
      </c>
      <c r="M10" s="15" t="s">
        <v>73</v>
      </c>
      <c r="N10" s="15" t="s">
        <v>93</v>
      </c>
      <c r="O10" s="15" t="s">
        <v>93</v>
      </c>
      <c r="P10" s="15" t="s">
        <v>93</v>
      </c>
      <c r="Q10" s="15"/>
      <c r="R10" s="15" t="s">
        <v>93</v>
      </c>
      <c r="S10" s="76" t="s">
        <v>189</v>
      </c>
      <c r="T10" s="29"/>
      <c r="U10" s="29"/>
      <c r="V10" s="49">
        <f t="shared" si="0"/>
        <v>0</v>
      </c>
    </row>
    <row r="11" spans="1:22" x14ac:dyDescent="0.3">
      <c r="A11" s="15" t="s">
        <v>50</v>
      </c>
      <c r="B11" s="15" t="s">
        <v>51</v>
      </c>
      <c r="C11" s="15">
        <v>38327</v>
      </c>
      <c r="D11" s="15">
        <v>4</v>
      </c>
      <c r="E11" s="15">
        <v>18510</v>
      </c>
      <c r="F11" s="15" t="s">
        <v>23</v>
      </c>
      <c r="G11" s="15" t="s">
        <v>47</v>
      </c>
      <c r="H11" s="15">
        <v>12</v>
      </c>
      <c r="I11" s="15"/>
      <c r="J11" s="15">
        <v>1</v>
      </c>
      <c r="K11" s="15">
        <v>0</v>
      </c>
      <c r="L11" s="15">
        <v>1</v>
      </c>
      <c r="M11" s="15" t="s">
        <v>73</v>
      </c>
      <c r="N11" s="15" t="s">
        <v>73</v>
      </c>
      <c r="O11" s="15" t="s">
        <v>73</v>
      </c>
      <c r="P11" s="15" t="s">
        <v>93</v>
      </c>
      <c r="Q11" s="15">
        <v>10</v>
      </c>
      <c r="R11" s="15" t="s">
        <v>73</v>
      </c>
      <c r="S11" s="76" t="s">
        <v>129</v>
      </c>
      <c r="T11" s="29">
        <v>2576</v>
      </c>
      <c r="U11" s="29">
        <v>2493</v>
      </c>
      <c r="V11" s="49">
        <f t="shared" si="0"/>
        <v>83</v>
      </c>
    </row>
    <row r="12" spans="1:22" x14ac:dyDescent="0.3">
      <c r="A12" s="29"/>
      <c r="B12" s="29"/>
      <c r="C12" s="29"/>
      <c r="D12" s="29"/>
      <c r="E12" s="29"/>
      <c r="F12" s="29"/>
      <c r="G12" s="29" t="s">
        <v>67</v>
      </c>
      <c r="H12" s="29">
        <v>2</v>
      </c>
      <c r="I12" s="29" t="s">
        <v>25</v>
      </c>
      <c r="J12" s="29"/>
      <c r="K12" s="29"/>
      <c r="L12" s="29"/>
      <c r="M12" s="29" t="s">
        <v>93</v>
      </c>
      <c r="N12" s="29" t="s">
        <v>93</v>
      </c>
      <c r="O12" s="29" t="s">
        <v>93</v>
      </c>
      <c r="P12" s="26" t="s">
        <v>93</v>
      </c>
      <c r="Q12" s="29"/>
      <c r="R12" s="29" t="s">
        <v>93</v>
      </c>
      <c r="S12" s="73">
        <v>43627</v>
      </c>
      <c r="T12" s="29"/>
      <c r="U12" s="29"/>
      <c r="V12" s="29"/>
    </row>
    <row r="13" spans="1:22" x14ac:dyDescent="0.3">
      <c r="A13" s="29"/>
      <c r="B13" s="29"/>
      <c r="C13" s="29"/>
      <c r="D13" s="29"/>
      <c r="E13" s="29"/>
      <c r="F13" s="29"/>
      <c r="G13" s="29" t="s">
        <v>67</v>
      </c>
      <c r="H13" s="29">
        <v>2</v>
      </c>
      <c r="I13" s="29" t="s">
        <v>26</v>
      </c>
      <c r="J13" s="29"/>
      <c r="K13" s="29"/>
      <c r="L13" s="29"/>
      <c r="M13" s="29" t="s">
        <v>93</v>
      </c>
      <c r="N13" s="29" t="s">
        <v>93</v>
      </c>
      <c r="O13" s="29" t="s">
        <v>93</v>
      </c>
      <c r="P13" s="26" t="s">
        <v>93</v>
      </c>
      <c r="Q13" s="29"/>
      <c r="R13" s="29" t="s">
        <v>93</v>
      </c>
      <c r="S13" s="73">
        <v>43627</v>
      </c>
      <c r="T13" s="29"/>
      <c r="U13" s="29"/>
      <c r="V13" s="29"/>
    </row>
    <row r="14" spans="1:22" x14ac:dyDescent="0.3">
      <c r="A14" s="15" t="s">
        <v>50</v>
      </c>
      <c r="B14" s="15" t="s">
        <v>51</v>
      </c>
      <c r="C14" s="15">
        <v>38327</v>
      </c>
      <c r="D14" s="15">
        <v>4</v>
      </c>
      <c r="E14" s="15">
        <v>18510</v>
      </c>
      <c r="F14" s="15" t="s">
        <v>23</v>
      </c>
      <c r="G14" s="15" t="s">
        <v>47</v>
      </c>
      <c r="H14" s="15">
        <v>14</v>
      </c>
      <c r="I14" s="15"/>
      <c r="J14" s="15">
        <v>5</v>
      </c>
      <c r="K14" s="15">
        <v>1</v>
      </c>
      <c r="L14" s="15">
        <v>1</v>
      </c>
      <c r="M14" s="15" t="s">
        <v>73</v>
      </c>
      <c r="N14" s="15" t="s">
        <v>73</v>
      </c>
      <c r="O14" s="15" t="s">
        <v>93</v>
      </c>
      <c r="P14" s="15" t="s">
        <v>73</v>
      </c>
      <c r="Q14" s="15" t="s">
        <v>116</v>
      </c>
      <c r="R14" s="15" t="s">
        <v>93</v>
      </c>
      <c r="S14" s="73">
        <v>43676</v>
      </c>
      <c r="T14" s="29">
        <v>3700</v>
      </c>
      <c r="U14" s="29">
        <v>3737</v>
      </c>
      <c r="V14" s="49">
        <f>ABS(T14-U14)</f>
        <v>37</v>
      </c>
    </row>
    <row r="15" spans="1:22" x14ac:dyDescent="0.3">
      <c r="A15" s="15" t="s">
        <v>50</v>
      </c>
      <c r="B15" s="15" t="s">
        <v>51</v>
      </c>
      <c r="C15" s="15">
        <v>38327</v>
      </c>
      <c r="D15" s="15">
        <v>4</v>
      </c>
      <c r="E15" s="15">
        <v>18510</v>
      </c>
      <c r="F15" s="15" t="s">
        <v>23</v>
      </c>
      <c r="G15" s="15" t="s">
        <v>47</v>
      </c>
      <c r="H15" s="15">
        <v>16</v>
      </c>
      <c r="I15" s="15"/>
      <c r="J15" s="15">
        <v>1</v>
      </c>
      <c r="K15" s="15">
        <v>0</v>
      </c>
      <c r="L15" s="15">
        <v>1</v>
      </c>
      <c r="M15" s="15" t="s">
        <v>93</v>
      </c>
      <c r="N15" s="15" t="s">
        <v>93</v>
      </c>
      <c r="O15" s="15" t="s">
        <v>93</v>
      </c>
      <c r="P15" s="15" t="s">
        <v>93</v>
      </c>
      <c r="Q15" s="15"/>
      <c r="R15" s="15" t="s">
        <v>93</v>
      </c>
      <c r="S15" s="73">
        <v>43661</v>
      </c>
      <c r="T15" s="29"/>
      <c r="U15" s="29"/>
      <c r="V15" s="49">
        <f>ABS(T15-U15)</f>
        <v>0</v>
      </c>
    </row>
    <row r="16" spans="1:22" x14ac:dyDescent="0.3">
      <c r="A16" s="15" t="s">
        <v>50</v>
      </c>
      <c r="B16" s="15" t="s">
        <v>51</v>
      </c>
      <c r="C16" s="15">
        <v>38327</v>
      </c>
      <c r="D16" s="15">
        <v>4</v>
      </c>
      <c r="E16" s="15">
        <v>18510</v>
      </c>
      <c r="F16" s="15" t="s">
        <v>23</v>
      </c>
      <c r="G16" s="15" t="s">
        <v>47</v>
      </c>
      <c r="H16" s="15">
        <v>123</v>
      </c>
      <c r="I16" s="15"/>
      <c r="J16" s="15">
        <v>1</v>
      </c>
      <c r="K16" s="15">
        <v>0</v>
      </c>
      <c r="L16" s="15"/>
      <c r="M16" s="15"/>
      <c r="N16" s="15"/>
      <c r="O16" s="15"/>
      <c r="P16" s="15"/>
      <c r="Q16" s="15"/>
      <c r="R16" s="15"/>
      <c r="S16" s="67" t="s">
        <v>199</v>
      </c>
      <c r="T16" s="29"/>
      <c r="U16" s="29"/>
      <c r="V16" s="49">
        <f>ABS(T16-U16)</f>
        <v>0</v>
      </c>
    </row>
    <row r="17" spans="1:22" x14ac:dyDescent="0.3">
      <c r="A17" s="15" t="s">
        <v>50</v>
      </c>
      <c r="B17" s="15" t="s">
        <v>51</v>
      </c>
      <c r="C17" s="15">
        <v>38327</v>
      </c>
      <c r="D17" s="15">
        <v>4</v>
      </c>
      <c r="E17" s="15">
        <v>18510</v>
      </c>
      <c r="F17" s="15" t="s">
        <v>23</v>
      </c>
      <c r="G17" s="15" t="s">
        <v>47</v>
      </c>
      <c r="H17" s="15">
        <v>135</v>
      </c>
      <c r="I17" s="15"/>
      <c r="J17" s="15">
        <v>6</v>
      </c>
      <c r="K17" s="15">
        <v>0</v>
      </c>
      <c r="L17" s="15"/>
      <c r="M17" s="15"/>
      <c r="N17" s="15"/>
      <c r="O17" s="15"/>
      <c r="P17" s="15"/>
      <c r="Q17" s="15"/>
      <c r="R17" s="15"/>
      <c r="S17" s="67" t="s">
        <v>199</v>
      </c>
      <c r="T17" s="29"/>
      <c r="U17" s="29"/>
      <c r="V17" s="49">
        <f>ABS(T17-U17)</f>
        <v>0</v>
      </c>
    </row>
    <row r="18" spans="1:22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9"/>
      <c r="T18" s="51" t="s">
        <v>80</v>
      </c>
      <c r="U18" s="50"/>
      <c r="V18" s="52">
        <f>SUM(V3:V17)</f>
        <v>345</v>
      </c>
    </row>
    <row r="19" spans="1:22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9"/>
      <c r="T19" s="29"/>
      <c r="U19" s="29"/>
      <c r="V19" s="49"/>
    </row>
    <row r="20" spans="1:22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9"/>
      <c r="T20" s="29"/>
      <c r="U20" s="29"/>
      <c r="V20" s="49"/>
    </row>
    <row r="21" spans="1:22" ht="15" x14ac:dyDescent="0.2">
      <c r="A21" s="15"/>
      <c r="B21" s="15"/>
      <c r="C21" s="15"/>
      <c r="D21" s="15"/>
      <c r="E21" s="15"/>
      <c r="F21" s="19" t="s">
        <v>32</v>
      </c>
      <c r="G21" s="20">
        <f>COUNTA(G3:G17)</f>
        <v>15</v>
      </c>
      <c r="H21" s="20"/>
      <c r="I21" s="20"/>
      <c r="J21" s="20"/>
      <c r="K21" s="21" t="s">
        <v>33</v>
      </c>
      <c r="L21" s="20">
        <f>COUNTA(L3:L17)</f>
        <v>11</v>
      </c>
      <c r="M21" s="20">
        <f>COUNTA(M3:M17)</f>
        <v>13</v>
      </c>
      <c r="N21" s="20">
        <f>COUNTA(N3:N17)</f>
        <v>13</v>
      </c>
      <c r="O21" s="20">
        <f>COUNTA(O3:O17)</f>
        <v>13</v>
      </c>
      <c r="P21" s="20">
        <f>COUNTA(P3:P17)</f>
        <v>13</v>
      </c>
      <c r="Q21" s="20"/>
      <c r="R21" s="20">
        <f>COUNTA(R3:R17)</f>
        <v>13</v>
      </c>
      <c r="S21" s="29"/>
      <c r="T21" s="29"/>
      <c r="U21" s="29"/>
      <c r="V21" s="49"/>
    </row>
  </sheetData>
  <mergeCells count="1">
    <mergeCell ref="T1:U1"/>
  </mergeCells>
  <pageMargins left="0.25" right="0.25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V36"/>
  <sheetViews>
    <sheetView topLeftCell="E1" workbookViewId="0">
      <selection activeCell="E18" sqref="A18:XFD18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5.554687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2.6640625" style="11" customWidth="1"/>
    <col min="18" max="18" width="26.109375" style="11" bestFit="1" customWidth="1"/>
    <col min="19" max="19" width="28" style="11" customWidth="1"/>
    <col min="20" max="20" width="13.33203125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2" t="s">
        <v>27</v>
      </c>
      <c r="B2" s="22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5" t="s">
        <v>50</v>
      </c>
      <c r="B3" s="15" t="s">
        <v>53</v>
      </c>
      <c r="C3" s="15">
        <v>38327</v>
      </c>
      <c r="D3" s="15">
        <v>4</v>
      </c>
      <c r="E3" s="15">
        <v>18510</v>
      </c>
      <c r="F3" s="15" t="s">
        <v>23</v>
      </c>
      <c r="G3" s="15" t="s">
        <v>52</v>
      </c>
      <c r="H3" s="15">
        <v>1</v>
      </c>
      <c r="I3" s="15"/>
      <c r="J3" s="15">
        <v>1</v>
      </c>
      <c r="K3" s="15">
        <v>0</v>
      </c>
      <c r="L3" s="15">
        <v>1</v>
      </c>
      <c r="M3" s="15" t="s">
        <v>73</v>
      </c>
      <c r="N3" s="15" t="s">
        <v>93</v>
      </c>
      <c r="O3" s="15" t="s">
        <v>73</v>
      </c>
      <c r="P3" s="15" t="s">
        <v>73</v>
      </c>
      <c r="Q3" s="15">
        <v>3</v>
      </c>
      <c r="R3" s="15" t="s">
        <v>73</v>
      </c>
      <c r="S3" s="81" t="s">
        <v>135</v>
      </c>
      <c r="T3" s="58">
        <v>2951</v>
      </c>
      <c r="U3" s="58">
        <v>3117</v>
      </c>
      <c r="V3" s="49">
        <f>ABS(T3-U3)</f>
        <v>166</v>
      </c>
    </row>
    <row r="4" spans="1:22" x14ac:dyDescent="0.3">
      <c r="A4" s="15" t="s">
        <v>50</v>
      </c>
      <c r="B4" s="15" t="s">
        <v>53</v>
      </c>
      <c r="C4" s="15">
        <v>38327</v>
      </c>
      <c r="D4" s="15">
        <v>4</v>
      </c>
      <c r="E4" s="15">
        <v>18510</v>
      </c>
      <c r="F4" s="15" t="s">
        <v>23</v>
      </c>
      <c r="G4" s="15" t="s">
        <v>52</v>
      </c>
      <c r="H4" s="15">
        <v>2</v>
      </c>
      <c r="I4" s="15"/>
      <c r="J4" s="15">
        <v>4</v>
      </c>
      <c r="K4" s="15">
        <v>0</v>
      </c>
      <c r="L4" s="15"/>
      <c r="M4" s="15"/>
      <c r="N4" s="15" t="s">
        <v>93</v>
      </c>
      <c r="O4" s="15" t="s">
        <v>93</v>
      </c>
      <c r="P4" s="15" t="s">
        <v>93</v>
      </c>
      <c r="Q4" s="15"/>
      <c r="R4" s="15" t="s">
        <v>93</v>
      </c>
      <c r="S4" s="73">
        <v>43655</v>
      </c>
      <c r="T4" s="29"/>
      <c r="U4" s="29"/>
      <c r="V4" s="49">
        <f t="shared" ref="V4:V32" si="0">T4-U4</f>
        <v>0</v>
      </c>
    </row>
    <row r="5" spans="1:22" x14ac:dyDescent="0.3">
      <c r="A5" s="15" t="s">
        <v>50</v>
      </c>
      <c r="B5" s="15" t="s">
        <v>53</v>
      </c>
      <c r="C5" s="15">
        <v>38327</v>
      </c>
      <c r="D5" s="15">
        <v>4</v>
      </c>
      <c r="E5" s="15">
        <v>18510</v>
      </c>
      <c r="F5" s="15" t="s">
        <v>23</v>
      </c>
      <c r="G5" s="15" t="s">
        <v>52</v>
      </c>
      <c r="H5" s="15">
        <v>3</v>
      </c>
      <c r="I5" s="15"/>
      <c r="J5" s="15">
        <v>1</v>
      </c>
      <c r="K5" s="15">
        <v>0</v>
      </c>
      <c r="L5" s="15">
        <v>1</v>
      </c>
      <c r="M5" s="15" t="s">
        <v>73</v>
      </c>
      <c r="N5" s="15" t="s">
        <v>93</v>
      </c>
      <c r="O5" s="15" t="s">
        <v>73</v>
      </c>
      <c r="P5" s="15" t="s">
        <v>73</v>
      </c>
      <c r="Q5" s="15">
        <v>3</v>
      </c>
      <c r="R5" s="15" t="s">
        <v>73</v>
      </c>
      <c r="S5" s="72" t="s">
        <v>133</v>
      </c>
      <c r="T5" s="58">
        <v>2759</v>
      </c>
      <c r="U5" s="58">
        <v>2951</v>
      </c>
      <c r="V5" s="49">
        <f t="shared" ref="V5" si="1">ABS(T5-U5)</f>
        <v>192</v>
      </c>
    </row>
    <row r="6" spans="1:22" x14ac:dyDescent="0.3">
      <c r="A6" s="15" t="s">
        <v>50</v>
      </c>
      <c r="B6" s="15" t="s">
        <v>53</v>
      </c>
      <c r="C6" s="15">
        <v>38327</v>
      </c>
      <c r="D6" s="15">
        <v>4</v>
      </c>
      <c r="E6" s="15">
        <v>18510</v>
      </c>
      <c r="F6" s="15" t="s">
        <v>23</v>
      </c>
      <c r="G6" s="15" t="s">
        <v>52</v>
      </c>
      <c r="H6" s="15">
        <v>4</v>
      </c>
      <c r="I6" s="15"/>
      <c r="J6" s="15">
        <v>4</v>
      </c>
      <c r="K6" s="15">
        <v>0</v>
      </c>
      <c r="L6" s="15"/>
      <c r="M6" s="15"/>
      <c r="N6" s="15" t="s">
        <v>93</v>
      </c>
      <c r="O6" s="15" t="s">
        <v>93</v>
      </c>
      <c r="P6" s="15" t="s">
        <v>93</v>
      </c>
      <c r="Q6" s="15"/>
      <c r="R6" s="15" t="s">
        <v>93</v>
      </c>
      <c r="S6" s="73">
        <v>43655</v>
      </c>
      <c r="T6" s="29"/>
      <c r="U6" s="29"/>
      <c r="V6" s="49">
        <f t="shared" si="0"/>
        <v>0</v>
      </c>
    </row>
    <row r="7" spans="1:22" x14ac:dyDescent="0.3">
      <c r="A7" s="15" t="s">
        <v>50</v>
      </c>
      <c r="B7" s="15" t="s">
        <v>53</v>
      </c>
      <c r="C7" s="15">
        <v>38327</v>
      </c>
      <c r="D7" s="15">
        <v>4</v>
      </c>
      <c r="E7" s="15">
        <v>18510</v>
      </c>
      <c r="F7" s="15" t="s">
        <v>23</v>
      </c>
      <c r="G7" s="15" t="s">
        <v>52</v>
      </c>
      <c r="H7" s="15">
        <v>5</v>
      </c>
      <c r="I7" s="15"/>
      <c r="J7" s="15">
        <v>1</v>
      </c>
      <c r="K7" s="15">
        <v>0</v>
      </c>
      <c r="L7" s="15">
        <v>1</v>
      </c>
      <c r="M7" s="15" t="s">
        <v>73</v>
      </c>
      <c r="N7" s="15" t="s">
        <v>93</v>
      </c>
      <c r="O7" s="15" t="s">
        <v>93</v>
      </c>
      <c r="P7" s="15" t="s">
        <v>93</v>
      </c>
      <c r="Q7" s="15">
        <v>3</v>
      </c>
      <c r="R7" s="15" t="s">
        <v>93</v>
      </c>
      <c r="S7" s="72" t="s">
        <v>167</v>
      </c>
      <c r="T7" s="58">
        <v>2556</v>
      </c>
      <c r="U7" s="58">
        <v>2759</v>
      </c>
      <c r="V7" s="49">
        <f t="shared" ref="V7" si="2">ABS(T7-U7)</f>
        <v>203</v>
      </c>
    </row>
    <row r="8" spans="1:22" x14ac:dyDescent="0.3">
      <c r="A8" s="15" t="s">
        <v>50</v>
      </c>
      <c r="B8" s="15" t="s">
        <v>53</v>
      </c>
      <c r="C8" s="15">
        <v>38327</v>
      </c>
      <c r="D8" s="15">
        <v>4</v>
      </c>
      <c r="E8" s="15">
        <v>18510</v>
      </c>
      <c r="F8" s="15" t="s">
        <v>23</v>
      </c>
      <c r="G8" s="15" t="s">
        <v>52</v>
      </c>
      <c r="H8" s="15">
        <v>6</v>
      </c>
      <c r="I8" s="15"/>
      <c r="J8" s="15">
        <v>3</v>
      </c>
      <c r="K8" s="15">
        <v>0</v>
      </c>
      <c r="L8" s="15"/>
      <c r="M8" s="15"/>
      <c r="N8" s="15" t="s">
        <v>93</v>
      </c>
      <c r="O8" s="15" t="s">
        <v>93</v>
      </c>
      <c r="P8" s="15" t="s">
        <v>93</v>
      </c>
      <c r="Q8" s="15"/>
      <c r="R8" s="15" t="s">
        <v>93</v>
      </c>
      <c r="S8" s="73">
        <v>43654</v>
      </c>
      <c r="T8" s="29"/>
      <c r="U8" s="29"/>
      <c r="V8" s="49">
        <f t="shared" si="0"/>
        <v>0</v>
      </c>
    </row>
    <row r="9" spans="1:22" x14ac:dyDescent="0.3">
      <c r="A9" s="15" t="s">
        <v>50</v>
      </c>
      <c r="B9" s="15" t="s">
        <v>53</v>
      </c>
      <c r="C9" s="15">
        <v>38327</v>
      </c>
      <c r="D9" s="15">
        <v>4</v>
      </c>
      <c r="E9" s="15">
        <v>18510</v>
      </c>
      <c r="F9" s="15" t="s">
        <v>23</v>
      </c>
      <c r="G9" s="15" t="s">
        <v>52</v>
      </c>
      <c r="H9" s="15">
        <v>7</v>
      </c>
      <c r="I9" s="15"/>
      <c r="J9" s="15">
        <v>1</v>
      </c>
      <c r="K9" s="15">
        <v>0</v>
      </c>
      <c r="L9" s="15">
        <v>1</v>
      </c>
      <c r="M9" s="15" t="s">
        <v>73</v>
      </c>
      <c r="N9" s="15" t="s">
        <v>93</v>
      </c>
      <c r="O9" s="15" t="s">
        <v>73</v>
      </c>
      <c r="P9" s="15" t="s">
        <v>73</v>
      </c>
      <c r="Q9" s="15">
        <v>3</v>
      </c>
      <c r="R9" s="15" t="s">
        <v>73</v>
      </c>
      <c r="S9" s="72" t="s">
        <v>133</v>
      </c>
      <c r="T9" s="58">
        <v>2327</v>
      </c>
      <c r="U9" s="58">
        <v>2556</v>
      </c>
      <c r="V9" s="49">
        <f t="shared" ref="V9:V10" si="3">ABS(T9-U9)</f>
        <v>229</v>
      </c>
    </row>
    <row r="10" spans="1:22" x14ac:dyDescent="0.3">
      <c r="A10" s="15" t="s">
        <v>50</v>
      </c>
      <c r="B10" s="15" t="s">
        <v>53</v>
      </c>
      <c r="C10" s="15">
        <v>38327</v>
      </c>
      <c r="D10" s="15">
        <v>4</v>
      </c>
      <c r="E10" s="15">
        <v>18510</v>
      </c>
      <c r="F10" s="15" t="s">
        <v>23</v>
      </c>
      <c r="G10" s="15" t="s">
        <v>52</v>
      </c>
      <c r="H10" s="15">
        <v>8</v>
      </c>
      <c r="I10" s="15"/>
      <c r="J10" s="15">
        <v>1</v>
      </c>
      <c r="K10" s="15">
        <v>0</v>
      </c>
      <c r="L10" s="15">
        <v>1</v>
      </c>
      <c r="M10" s="15" t="s">
        <v>73</v>
      </c>
      <c r="N10" s="15" t="s">
        <v>93</v>
      </c>
      <c r="O10" s="15" t="s">
        <v>73</v>
      </c>
      <c r="P10" s="15" t="s">
        <v>73</v>
      </c>
      <c r="Q10" s="15">
        <v>3</v>
      </c>
      <c r="R10" s="15" t="s">
        <v>73</v>
      </c>
      <c r="S10" s="72" t="s">
        <v>133</v>
      </c>
      <c r="T10" s="29">
        <v>3117</v>
      </c>
      <c r="U10" s="29">
        <v>3207</v>
      </c>
      <c r="V10" s="49">
        <f t="shared" si="3"/>
        <v>90</v>
      </c>
    </row>
    <row r="11" spans="1:22" x14ac:dyDescent="0.3">
      <c r="A11" s="15" t="s">
        <v>50</v>
      </c>
      <c r="B11" s="15" t="s">
        <v>53</v>
      </c>
      <c r="C11" s="15">
        <v>38327</v>
      </c>
      <c r="D11" s="15">
        <v>4</v>
      </c>
      <c r="E11" s="15">
        <v>18510</v>
      </c>
      <c r="F11" s="15" t="s">
        <v>23</v>
      </c>
      <c r="G11" s="15" t="s">
        <v>52</v>
      </c>
      <c r="H11" s="15">
        <v>9</v>
      </c>
      <c r="I11" s="15"/>
      <c r="J11" s="15">
        <v>1</v>
      </c>
      <c r="K11" s="15">
        <v>0</v>
      </c>
      <c r="L11" s="15">
        <v>1</v>
      </c>
      <c r="M11" s="15" t="s">
        <v>73</v>
      </c>
      <c r="N11" s="15" t="s">
        <v>93</v>
      </c>
      <c r="O11" s="15" t="s">
        <v>73</v>
      </c>
      <c r="P11" s="15" t="s">
        <v>73</v>
      </c>
      <c r="Q11" s="15">
        <v>3</v>
      </c>
      <c r="R11" s="15" t="s">
        <v>73</v>
      </c>
      <c r="S11" s="72" t="s">
        <v>134</v>
      </c>
      <c r="T11" s="58">
        <v>2081</v>
      </c>
      <c r="U11" s="58">
        <v>2327</v>
      </c>
      <c r="V11" s="49">
        <f t="shared" ref="V11" si="4">ABS(T11-U11)</f>
        <v>246</v>
      </c>
    </row>
    <row r="12" spans="1:22" x14ac:dyDescent="0.3">
      <c r="A12" s="15" t="s">
        <v>50</v>
      </c>
      <c r="B12" s="15" t="s">
        <v>53</v>
      </c>
      <c r="C12" s="15">
        <v>38327</v>
      </c>
      <c r="D12" s="15">
        <v>4</v>
      </c>
      <c r="E12" s="15">
        <v>18510</v>
      </c>
      <c r="F12" s="15" t="s">
        <v>23</v>
      </c>
      <c r="G12" s="15" t="s">
        <v>52</v>
      </c>
      <c r="H12" s="15">
        <v>10</v>
      </c>
      <c r="I12" s="15"/>
      <c r="J12" s="15">
        <v>1</v>
      </c>
      <c r="K12" s="15">
        <v>0</v>
      </c>
      <c r="L12" s="15">
        <v>1</v>
      </c>
      <c r="M12" s="15" t="s">
        <v>73</v>
      </c>
      <c r="N12" s="15" t="s">
        <v>93</v>
      </c>
      <c r="O12" s="15" t="s">
        <v>93</v>
      </c>
      <c r="P12" s="15" t="s">
        <v>73</v>
      </c>
      <c r="Q12" s="15"/>
      <c r="R12" s="15" t="s">
        <v>93</v>
      </c>
      <c r="S12" s="72" t="s">
        <v>168</v>
      </c>
      <c r="T12" s="29"/>
      <c r="U12" s="29"/>
      <c r="V12" s="49">
        <f t="shared" si="0"/>
        <v>0</v>
      </c>
    </row>
    <row r="13" spans="1:22" x14ac:dyDescent="0.3">
      <c r="A13" s="15" t="s">
        <v>50</v>
      </c>
      <c r="B13" s="15" t="s">
        <v>53</v>
      </c>
      <c r="C13" s="15">
        <v>38327</v>
      </c>
      <c r="D13" s="15">
        <v>4</v>
      </c>
      <c r="E13" s="15">
        <v>18510</v>
      </c>
      <c r="F13" s="15" t="s">
        <v>23</v>
      </c>
      <c r="G13" s="15" t="s">
        <v>52</v>
      </c>
      <c r="H13" s="15">
        <v>11</v>
      </c>
      <c r="I13" s="15"/>
      <c r="J13" s="15">
        <v>1</v>
      </c>
      <c r="K13" s="15">
        <v>0</v>
      </c>
      <c r="L13" s="15">
        <v>1</v>
      </c>
      <c r="M13" s="15" t="s">
        <v>73</v>
      </c>
      <c r="N13" s="15" t="s">
        <v>93</v>
      </c>
      <c r="O13" s="15" t="s">
        <v>73</v>
      </c>
      <c r="P13" s="15" t="s">
        <v>73</v>
      </c>
      <c r="Q13" s="15">
        <v>3</v>
      </c>
      <c r="R13" s="15" t="s">
        <v>73</v>
      </c>
      <c r="S13" s="72" t="s">
        <v>133</v>
      </c>
      <c r="T13" s="58">
        <v>1807</v>
      </c>
      <c r="U13" s="58">
        <v>2081</v>
      </c>
      <c r="V13" s="49">
        <f t="shared" ref="V13:V17" si="5">ABS(T13-U13)</f>
        <v>274</v>
      </c>
    </row>
    <row r="14" spans="1:22" x14ac:dyDescent="0.3">
      <c r="A14" s="15" t="s">
        <v>50</v>
      </c>
      <c r="B14" s="15" t="s">
        <v>53</v>
      </c>
      <c r="C14" s="15">
        <v>38327</v>
      </c>
      <c r="D14" s="15">
        <v>4</v>
      </c>
      <c r="E14" s="15">
        <v>18510</v>
      </c>
      <c r="F14" s="15" t="s">
        <v>23</v>
      </c>
      <c r="G14" s="15" t="s">
        <v>52</v>
      </c>
      <c r="H14" s="15">
        <v>13</v>
      </c>
      <c r="I14" s="15"/>
      <c r="J14" s="15">
        <v>1</v>
      </c>
      <c r="K14" s="15">
        <v>0</v>
      </c>
      <c r="L14" s="15">
        <v>1</v>
      </c>
      <c r="M14" s="15" t="s">
        <v>73</v>
      </c>
      <c r="N14" s="15" t="s">
        <v>93</v>
      </c>
      <c r="O14" s="15" t="s">
        <v>73</v>
      </c>
      <c r="P14" s="15" t="s">
        <v>73</v>
      </c>
      <c r="Q14" s="15">
        <v>3</v>
      </c>
      <c r="R14" s="15" t="s">
        <v>73</v>
      </c>
      <c r="S14" s="72" t="s">
        <v>133</v>
      </c>
      <c r="T14" s="58">
        <v>1529</v>
      </c>
      <c r="U14" s="58">
        <v>1807</v>
      </c>
      <c r="V14" s="49">
        <f t="shared" si="5"/>
        <v>278</v>
      </c>
    </row>
    <row r="15" spans="1:22" x14ac:dyDescent="0.3">
      <c r="A15" s="15" t="s">
        <v>50</v>
      </c>
      <c r="B15" s="15" t="s">
        <v>53</v>
      </c>
      <c r="C15" s="15">
        <v>38327</v>
      </c>
      <c r="D15" s="15">
        <v>4</v>
      </c>
      <c r="E15" s="15">
        <v>18510</v>
      </c>
      <c r="F15" s="15" t="s">
        <v>23</v>
      </c>
      <c r="G15" s="15" t="s">
        <v>52</v>
      </c>
      <c r="H15" s="15">
        <v>15</v>
      </c>
      <c r="I15" s="15"/>
      <c r="J15" s="15">
        <v>1</v>
      </c>
      <c r="K15" s="15">
        <v>0</v>
      </c>
      <c r="L15" s="15">
        <v>1</v>
      </c>
      <c r="M15" s="15" t="s">
        <v>73</v>
      </c>
      <c r="N15" s="15" t="s">
        <v>93</v>
      </c>
      <c r="O15" s="15" t="s">
        <v>73</v>
      </c>
      <c r="P15" s="15" t="s">
        <v>73</v>
      </c>
      <c r="Q15" s="15">
        <v>3</v>
      </c>
      <c r="R15" s="15" t="s">
        <v>73</v>
      </c>
      <c r="S15" s="72" t="s">
        <v>133</v>
      </c>
      <c r="T15" s="58">
        <v>1244</v>
      </c>
      <c r="U15" s="58">
        <v>1529</v>
      </c>
      <c r="V15" s="49">
        <f t="shared" si="5"/>
        <v>285</v>
      </c>
    </row>
    <row r="16" spans="1:22" x14ac:dyDescent="0.3">
      <c r="A16" s="15" t="s">
        <v>50</v>
      </c>
      <c r="B16" s="15" t="s">
        <v>53</v>
      </c>
      <c r="C16" s="15">
        <v>38327</v>
      </c>
      <c r="D16" s="15">
        <v>4</v>
      </c>
      <c r="E16" s="15">
        <v>18510</v>
      </c>
      <c r="F16" s="15" t="s">
        <v>23</v>
      </c>
      <c r="G16" s="15" t="s">
        <v>52</v>
      </c>
      <c r="H16" s="15">
        <v>17</v>
      </c>
      <c r="I16" s="15"/>
      <c r="J16" s="15">
        <v>1</v>
      </c>
      <c r="K16" s="15">
        <v>0</v>
      </c>
      <c r="L16" s="15">
        <v>1</v>
      </c>
      <c r="M16" s="15" t="s">
        <v>73</v>
      </c>
      <c r="N16" s="15" t="s">
        <v>93</v>
      </c>
      <c r="O16" s="15" t="s">
        <v>73</v>
      </c>
      <c r="P16" s="15" t="s">
        <v>73</v>
      </c>
      <c r="Q16" s="15">
        <v>3</v>
      </c>
      <c r="R16" s="15" t="s">
        <v>73</v>
      </c>
      <c r="S16" s="72" t="s">
        <v>133</v>
      </c>
      <c r="T16" s="58">
        <v>925</v>
      </c>
      <c r="U16" s="58">
        <v>1244</v>
      </c>
      <c r="V16" s="49">
        <f t="shared" si="5"/>
        <v>319</v>
      </c>
    </row>
    <row r="17" spans="1:22" x14ac:dyDescent="0.3">
      <c r="A17" s="15" t="s">
        <v>50</v>
      </c>
      <c r="B17" s="15" t="s">
        <v>53</v>
      </c>
      <c r="C17" s="15">
        <v>38327</v>
      </c>
      <c r="D17" s="15">
        <v>4</v>
      </c>
      <c r="E17" s="15">
        <v>18510</v>
      </c>
      <c r="F17" s="15" t="s">
        <v>23</v>
      </c>
      <c r="G17" s="15" t="s">
        <v>52</v>
      </c>
      <c r="H17" s="15">
        <v>19</v>
      </c>
      <c r="I17" s="15"/>
      <c r="J17" s="15">
        <v>1</v>
      </c>
      <c r="K17" s="15">
        <v>0</v>
      </c>
      <c r="L17" s="15">
        <v>1</v>
      </c>
      <c r="M17" s="15" t="s">
        <v>73</v>
      </c>
      <c r="N17" s="15" t="s">
        <v>93</v>
      </c>
      <c r="O17" s="15" t="s">
        <v>73</v>
      </c>
      <c r="P17" s="15" t="s">
        <v>73</v>
      </c>
      <c r="Q17" s="15">
        <v>3</v>
      </c>
      <c r="R17" s="15" t="s">
        <v>73</v>
      </c>
      <c r="S17" s="72" t="s">
        <v>133</v>
      </c>
      <c r="T17" s="58">
        <v>604</v>
      </c>
      <c r="U17" s="58">
        <v>925</v>
      </c>
      <c r="V17" s="49">
        <f t="shared" si="5"/>
        <v>321</v>
      </c>
    </row>
    <row r="18" spans="1:22" x14ac:dyDescent="0.3">
      <c r="A18" s="15" t="s">
        <v>50</v>
      </c>
      <c r="B18" s="15" t="s">
        <v>53</v>
      </c>
      <c r="C18" s="15">
        <v>38327</v>
      </c>
      <c r="D18" s="15">
        <v>4</v>
      </c>
      <c r="E18" s="15">
        <v>18510</v>
      </c>
      <c r="F18" s="15" t="s">
        <v>23</v>
      </c>
      <c r="G18" s="15" t="s">
        <v>52</v>
      </c>
      <c r="H18" s="15">
        <v>19</v>
      </c>
      <c r="I18" s="15" t="s">
        <v>25</v>
      </c>
      <c r="J18" s="15">
        <v>2</v>
      </c>
      <c r="K18" s="15">
        <v>0</v>
      </c>
      <c r="L18" s="15"/>
      <c r="M18" s="15"/>
      <c r="N18" s="15"/>
      <c r="O18" s="15"/>
      <c r="P18" s="15"/>
      <c r="Q18" s="15"/>
      <c r="R18" s="15"/>
      <c r="S18" s="29"/>
      <c r="T18" s="29"/>
      <c r="U18" s="29"/>
      <c r="V18" s="49">
        <f t="shared" si="0"/>
        <v>0</v>
      </c>
    </row>
    <row r="19" spans="1:22" x14ac:dyDescent="0.3">
      <c r="A19" s="15" t="s">
        <v>50</v>
      </c>
      <c r="B19" s="15" t="s">
        <v>53</v>
      </c>
      <c r="C19" s="15">
        <v>38327</v>
      </c>
      <c r="D19" s="15">
        <v>4</v>
      </c>
      <c r="E19" s="15">
        <v>18510</v>
      </c>
      <c r="F19" s="15" t="s">
        <v>23</v>
      </c>
      <c r="G19" s="15" t="s">
        <v>52</v>
      </c>
      <c r="H19" s="15">
        <v>21</v>
      </c>
      <c r="I19" s="15"/>
      <c r="J19" s="15">
        <v>5</v>
      </c>
      <c r="K19" s="15">
        <v>0</v>
      </c>
      <c r="L19" s="15">
        <v>1</v>
      </c>
      <c r="M19" s="15" t="s">
        <v>93</v>
      </c>
      <c r="N19" s="15" t="s">
        <v>93</v>
      </c>
      <c r="O19" s="15" t="s">
        <v>93</v>
      </c>
      <c r="P19" s="15" t="s">
        <v>93</v>
      </c>
      <c r="Q19" s="15"/>
      <c r="R19" s="15" t="s">
        <v>93</v>
      </c>
      <c r="S19" s="72" t="s">
        <v>190</v>
      </c>
      <c r="T19" s="29"/>
      <c r="U19" s="29"/>
      <c r="V19" s="49">
        <f t="shared" si="0"/>
        <v>0</v>
      </c>
    </row>
    <row r="20" spans="1:22" x14ac:dyDescent="0.3">
      <c r="A20" s="15" t="s">
        <v>50</v>
      </c>
      <c r="B20" s="15" t="s">
        <v>53</v>
      </c>
      <c r="C20" s="15">
        <v>38327</v>
      </c>
      <c r="D20" s="15">
        <v>4</v>
      </c>
      <c r="E20" s="15">
        <v>18510</v>
      </c>
      <c r="F20" s="15" t="s">
        <v>23</v>
      </c>
      <c r="G20" s="15" t="s">
        <v>52</v>
      </c>
      <c r="H20" s="15">
        <v>23</v>
      </c>
      <c r="I20" s="15"/>
      <c r="J20" s="15">
        <v>6</v>
      </c>
      <c r="K20" s="15">
        <v>0</v>
      </c>
      <c r="L20" s="15">
        <v>1</v>
      </c>
      <c r="M20" s="15" t="s">
        <v>93</v>
      </c>
      <c r="N20" s="15" t="s">
        <v>93</v>
      </c>
      <c r="O20" s="15" t="s">
        <v>93</v>
      </c>
      <c r="P20" s="15" t="s">
        <v>93</v>
      </c>
      <c r="Q20" s="15"/>
      <c r="R20" s="15" t="s">
        <v>93</v>
      </c>
      <c r="S20" s="73">
        <v>43654</v>
      </c>
      <c r="T20" s="29"/>
      <c r="U20" s="29"/>
      <c r="V20" s="49">
        <f t="shared" si="0"/>
        <v>0</v>
      </c>
    </row>
    <row r="21" spans="1:22" x14ac:dyDescent="0.3">
      <c r="A21" s="15" t="s">
        <v>50</v>
      </c>
      <c r="B21" s="15" t="s">
        <v>53</v>
      </c>
      <c r="C21" s="15">
        <v>38327</v>
      </c>
      <c r="D21" s="15">
        <v>4</v>
      </c>
      <c r="E21" s="15">
        <v>18510</v>
      </c>
      <c r="F21" s="15" t="s">
        <v>23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9"/>
      <c r="T21" s="29"/>
      <c r="U21" s="29"/>
      <c r="V21" s="49">
        <f t="shared" si="0"/>
        <v>0</v>
      </c>
    </row>
    <row r="22" spans="1:22" x14ac:dyDescent="0.3">
      <c r="A22" s="15" t="s">
        <v>50</v>
      </c>
      <c r="B22" s="15" t="s">
        <v>53</v>
      </c>
      <c r="C22" s="15">
        <v>38327</v>
      </c>
      <c r="D22" s="15">
        <v>4</v>
      </c>
      <c r="E22" s="15">
        <v>18510</v>
      </c>
      <c r="F22" s="15" t="s">
        <v>23</v>
      </c>
      <c r="G22" s="15" t="s">
        <v>52</v>
      </c>
      <c r="H22" s="15">
        <v>25</v>
      </c>
      <c r="I22" s="15"/>
      <c r="J22" s="15">
        <v>6</v>
      </c>
      <c r="K22" s="15">
        <v>0</v>
      </c>
      <c r="L22" s="15">
        <v>1</v>
      </c>
      <c r="M22" s="15" t="s">
        <v>93</v>
      </c>
      <c r="N22" s="15" t="s">
        <v>93</v>
      </c>
      <c r="O22" s="15" t="s">
        <v>93</v>
      </c>
      <c r="P22" s="15" t="s">
        <v>93</v>
      </c>
      <c r="Q22" s="15"/>
      <c r="R22" s="15" t="s">
        <v>93</v>
      </c>
      <c r="S22" s="73">
        <v>43671</v>
      </c>
      <c r="T22" s="29"/>
      <c r="U22" s="29"/>
      <c r="V22" s="49">
        <f t="shared" si="0"/>
        <v>0</v>
      </c>
    </row>
    <row r="23" spans="1:22" x14ac:dyDescent="0.3">
      <c r="A23" s="15" t="s">
        <v>50</v>
      </c>
      <c r="B23" s="15" t="s">
        <v>53</v>
      </c>
      <c r="C23" s="15">
        <v>38327</v>
      </c>
      <c r="D23" s="15">
        <v>4</v>
      </c>
      <c r="E23" s="15">
        <v>18510</v>
      </c>
      <c r="F23" s="15" t="s">
        <v>23</v>
      </c>
      <c r="G23" s="15" t="s">
        <v>52</v>
      </c>
      <c r="H23" s="15">
        <v>29</v>
      </c>
      <c r="I23" s="15"/>
      <c r="J23" s="15">
        <v>1</v>
      </c>
      <c r="K23" s="15">
        <v>0</v>
      </c>
      <c r="L23" s="15"/>
      <c r="M23" s="15" t="s">
        <v>93</v>
      </c>
      <c r="N23" s="15" t="s">
        <v>93</v>
      </c>
      <c r="O23" s="15" t="s">
        <v>93</v>
      </c>
      <c r="P23" s="15" t="s">
        <v>93</v>
      </c>
      <c r="Q23" s="15"/>
      <c r="R23" s="15" t="s">
        <v>93</v>
      </c>
      <c r="S23" s="73">
        <v>43676</v>
      </c>
      <c r="T23" s="29"/>
      <c r="U23" s="29"/>
      <c r="V23" s="49">
        <f t="shared" si="0"/>
        <v>0</v>
      </c>
    </row>
    <row r="24" spans="1:22" x14ac:dyDescent="0.3">
      <c r="A24" s="15" t="s">
        <v>50</v>
      </c>
      <c r="B24" s="15" t="s">
        <v>51</v>
      </c>
      <c r="C24" s="15">
        <v>38327</v>
      </c>
      <c r="D24" s="15">
        <v>4</v>
      </c>
      <c r="E24" s="15">
        <v>18510</v>
      </c>
      <c r="F24" s="15" t="s">
        <v>23</v>
      </c>
      <c r="G24" s="15" t="s">
        <v>47</v>
      </c>
      <c r="H24" s="15">
        <v>13</v>
      </c>
      <c r="I24" s="15"/>
      <c r="J24" s="15">
        <v>2</v>
      </c>
      <c r="K24" s="15">
        <v>0</v>
      </c>
      <c r="L24" s="15">
        <v>1</v>
      </c>
      <c r="M24" s="15" t="s">
        <v>73</v>
      </c>
      <c r="N24" s="15" t="s">
        <v>93</v>
      </c>
      <c r="O24" s="15" t="s">
        <v>73</v>
      </c>
      <c r="P24" s="15" t="s">
        <v>73</v>
      </c>
      <c r="Q24" s="15"/>
      <c r="R24" s="15" t="s">
        <v>73</v>
      </c>
      <c r="S24" s="72" t="s">
        <v>129</v>
      </c>
      <c r="T24" s="29"/>
      <c r="U24" s="29"/>
      <c r="V24" s="49">
        <f>ABS(T24-U24)</f>
        <v>0</v>
      </c>
    </row>
    <row r="25" spans="1:22" x14ac:dyDescent="0.3">
      <c r="A25" s="15" t="s">
        <v>50</v>
      </c>
      <c r="B25" s="15" t="s">
        <v>51</v>
      </c>
      <c r="C25" s="15">
        <v>38327</v>
      </c>
      <c r="D25" s="15">
        <v>4</v>
      </c>
      <c r="E25" s="15">
        <v>18510</v>
      </c>
      <c r="F25" s="15" t="s">
        <v>23</v>
      </c>
      <c r="G25" s="15" t="s">
        <v>47</v>
      </c>
      <c r="H25" s="15">
        <v>15</v>
      </c>
      <c r="I25" s="15"/>
      <c r="J25" s="15">
        <v>2</v>
      </c>
      <c r="K25" s="15">
        <v>1</v>
      </c>
      <c r="L25" s="15">
        <v>1</v>
      </c>
      <c r="M25" s="15" t="s">
        <v>73</v>
      </c>
      <c r="N25" s="15" t="s">
        <v>93</v>
      </c>
      <c r="O25" s="15" t="s">
        <v>73</v>
      </c>
      <c r="P25" s="15" t="s">
        <v>73</v>
      </c>
      <c r="Q25" s="15"/>
      <c r="R25" s="15" t="s">
        <v>73</v>
      </c>
      <c r="S25" s="72" t="s">
        <v>129</v>
      </c>
      <c r="T25" s="29"/>
      <c r="U25" s="29"/>
      <c r="V25" s="49">
        <f>ABS(T25-U25)</f>
        <v>0</v>
      </c>
    </row>
    <row r="26" spans="1:22" x14ac:dyDescent="0.3">
      <c r="A26" s="15" t="s">
        <v>50</v>
      </c>
      <c r="B26" s="15" t="s">
        <v>51</v>
      </c>
      <c r="C26" s="15">
        <v>38327</v>
      </c>
      <c r="D26" s="15">
        <v>4</v>
      </c>
      <c r="E26" s="15">
        <v>18510</v>
      </c>
      <c r="F26" s="15" t="s">
        <v>23</v>
      </c>
      <c r="G26" s="15" t="s">
        <v>47</v>
      </c>
      <c r="H26" s="15">
        <v>17</v>
      </c>
      <c r="I26" s="15"/>
      <c r="J26" s="15">
        <v>1</v>
      </c>
      <c r="K26" s="15">
        <v>0</v>
      </c>
      <c r="L26" s="18">
        <v>1</v>
      </c>
      <c r="M26" s="15" t="s">
        <v>73</v>
      </c>
      <c r="N26" s="15" t="s">
        <v>73</v>
      </c>
      <c r="O26" s="15" t="s">
        <v>73</v>
      </c>
      <c r="P26" s="15" t="s">
        <v>73</v>
      </c>
      <c r="Q26" s="15">
        <v>1</v>
      </c>
      <c r="R26" s="15" t="s">
        <v>73</v>
      </c>
      <c r="S26" s="72" t="s">
        <v>129</v>
      </c>
      <c r="T26" s="29">
        <v>5895</v>
      </c>
      <c r="U26" s="29">
        <v>5937</v>
      </c>
      <c r="V26" s="49">
        <f>ABS(T26-U26)</f>
        <v>42</v>
      </c>
    </row>
    <row r="27" spans="1:22" x14ac:dyDescent="0.3">
      <c r="A27" s="15" t="s">
        <v>50</v>
      </c>
      <c r="B27" s="15" t="s">
        <v>53</v>
      </c>
      <c r="C27" s="15">
        <v>38327</v>
      </c>
      <c r="D27" s="15">
        <v>4</v>
      </c>
      <c r="E27" s="15">
        <v>18510</v>
      </c>
      <c r="F27" s="15" t="s">
        <v>23</v>
      </c>
      <c r="G27" s="15" t="s">
        <v>47</v>
      </c>
      <c r="H27" s="15">
        <v>19</v>
      </c>
      <c r="I27" s="15"/>
      <c r="J27" s="15">
        <v>8</v>
      </c>
      <c r="K27" s="15">
        <v>0</v>
      </c>
      <c r="L27" s="15">
        <v>1</v>
      </c>
      <c r="M27" s="15" t="s">
        <v>93</v>
      </c>
      <c r="N27" s="15" t="s">
        <v>93</v>
      </c>
      <c r="O27" s="15" t="s">
        <v>93</v>
      </c>
      <c r="P27" s="15" t="s">
        <v>93</v>
      </c>
      <c r="Q27" s="15"/>
      <c r="R27" s="15" t="s">
        <v>93</v>
      </c>
      <c r="S27" s="73">
        <v>43669</v>
      </c>
      <c r="T27" s="29"/>
      <c r="U27" s="29"/>
      <c r="V27" s="49">
        <f t="shared" si="0"/>
        <v>0</v>
      </c>
    </row>
    <row r="28" spans="1:22" x14ac:dyDescent="0.3">
      <c r="A28" s="15" t="s">
        <v>50</v>
      </c>
      <c r="B28" s="15" t="s">
        <v>53</v>
      </c>
      <c r="C28" s="15">
        <v>38327</v>
      </c>
      <c r="D28" s="15">
        <v>4</v>
      </c>
      <c r="E28" s="15">
        <v>18510</v>
      </c>
      <c r="F28" s="15" t="s">
        <v>23</v>
      </c>
      <c r="G28" s="15" t="s">
        <v>47</v>
      </c>
      <c r="H28" s="15">
        <v>21</v>
      </c>
      <c r="I28" s="15"/>
      <c r="J28" s="15">
        <v>8</v>
      </c>
      <c r="K28" s="15">
        <v>0</v>
      </c>
      <c r="L28" s="15">
        <v>1</v>
      </c>
      <c r="M28" s="15" t="s">
        <v>93</v>
      </c>
      <c r="N28" s="15" t="s">
        <v>93</v>
      </c>
      <c r="O28" s="15" t="s">
        <v>93</v>
      </c>
      <c r="P28" s="15" t="s">
        <v>93</v>
      </c>
      <c r="Q28" s="15"/>
      <c r="R28" s="15" t="s">
        <v>93</v>
      </c>
      <c r="S28" s="73">
        <v>43669</v>
      </c>
      <c r="T28" s="29"/>
      <c r="U28" s="29"/>
      <c r="V28" s="49">
        <f t="shared" si="0"/>
        <v>0</v>
      </c>
    </row>
    <row r="29" spans="1:22" x14ac:dyDescent="0.3">
      <c r="A29" s="15" t="s">
        <v>50</v>
      </c>
      <c r="B29" s="15" t="s">
        <v>53</v>
      </c>
      <c r="C29" s="15">
        <v>38327</v>
      </c>
      <c r="D29" s="15">
        <v>4</v>
      </c>
      <c r="E29" s="15">
        <v>18510</v>
      </c>
      <c r="F29" s="15" t="s">
        <v>23</v>
      </c>
      <c r="G29" s="15" t="s">
        <v>47</v>
      </c>
      <c r="H29" s="15">
        <v>23</v>
      </c>
      <c r="I29" s="15"/>
      <c r="J29" s="15">
        <v>7</v>
      </c>
      <c r="K29" s="15">
        <v>0</v>
      </c>
      <c r="L29" s="15">
        <v>1</v>
      </c>
      <c r="M29" s="15" t="s">
        <v>93</v>
      </c>
      <c r="N29" s="15" t="s">
        <v>93</v>
      </c>
      <c r="O29" s="15" t="s">
        <v>93</v>
      </c>
      <c r="P29" s="15" t="s">
        <v>93</v>
      </c>
      <c r="Q29" s="15"/>
      <c r="R29" s="15" t="s">
        <v>93</v>
      </c>
      <c r="S29" s="73">
        <v>43669</v>
      </c>
      <c r="T29" s="29"/>
      <c r="U29" s="29"/>
      <c r="V29" s="49">
        <f t="shared" si="0"/>
        <v>0</v>
      </c>
    </row>
    <row r="30" spans="1:22" x14ac:dyDescent="0.3">
      <c r="A30" s="15" t="s">
        <v>50</v>
      </c>
      <c r="B30" s="15" t="s">
        <v>53</v>
      </c>
      <c r="C30" s="15">
        <v>38327</v>
      </c>
      <c r="D30" s="15">
        <v>4</v>
      </c>
      <c r="E30" s="15">
        <v>18510</v>
      </c>
      <c r="F30" s="15" t="s">
        <v>23</v>
      </c>
      <c r="G30" s="15" t="s">
        <v>47</v>
      </c>
      <c r="H30" s="15">
        <v>25</v>
      </c>
      <c r="I30" s="15"/>
      <c r="J30" s="15">
        <v>5</v>
      </c>
      <c r="K30" s="15">
        <v>0</v>
      </c>
      <c r="L30" s="15">
        <v>1</v>
      </c>
      <c r="M30" s="15" t="s">
        <v>93</v>
      </c>
      <c r="N30" s="15" t="s">
        <v>93</v>
      </c>
      <c r="O30" s="15" t="s">
        <v>93</v>
      </c>
      <c r="P30" s="15" t="s">
        <v>93</v>
      </c>
      <c r="Q30" s="15"/>
      <c r="R30" s="15" t="s">
        <v>93</v>
      </c>
      <c r="S30" s="73">
        <v>43669</v>
      </c>
      <c r="T30" s="29"/>
      <c r="U30" s="29"/>
      <c r="V30" s="49">
        <f t="shared" si="0"/>
        <v>0</v>
      </c>
    </row>
    <row r="31" spans="1:22" x14ac:dyDescent="0.3">
      <c r="A31" s="15" t="s">
        <v>50</v>
      </c>
      <c r="B31" s="15" t="s">
        <v>53</v>
      </c>
      <c r="C31" s="15">
        <v>38327</v>
      </c>
      <c r="D31" s="15">
        <v>4</v>
      </c>
      <c r="E31" s="15">
        <v>18510</v>
      </c>
      <c r="F31" s="15" t="s">
        <v>23</v>
      </c>
      <c r="G31" s="15" t="s">
        <v>47</v>
      </c>
      <c r="H31" s="15">
        <v>27</v>
      </c>
      <c r="I31" s="15"/>
      <c r="J31" s="15">
        <v>7</v>
      </c>
      <c r="K31" s="15">
        <v>0</v>
      </c>
      <c r="L31" s="15">
        <v>1</v>
      </c>
      <c r="M31" s="15" t="s">
        <v>93</v>
      </c>
      <c r="N31" s="15" t="s">
        <v>93</v>
      </c>
      <c r="O31" s="15" t="s">
        <v>93</v>
      </c>
      <c r="P31" s="15" t="s">
        <v>93</v>
      </c>
      <c r="Q31" s="15"/>
      <c r="R31" s="15" t="s">
        <v>93</v>
      </c>
      <c r="S31" s="73">
        <v>43654</v>
      </c>
      <c r="T31" s="29"/>
      <c r="U31" s="29"/>
      <c r="V31" s="49">
        <f t="shared" si="0"/>
        <v>0</v>
      </c>
    </row>
    <row r="32" spans="1:22" x14ac:dyDescent="0.3">
      <c r="A32" s="15" t="s">
        <v>50</v>
      </c>
      <c r="B32" s="15" t="s">
        <v>53</v>
      </c>
      <c r="C32" s="15">
        <v>38327</v>
      </c>
      <c r="D32" s="15">
        <v>4</v>
      </c>
      <c r="E32" s="15">
        <v>18510</v>
      </c>
      <c r="F32" s="15" t="s">
        <v>23</v>
      </c>
      <c r="G32" s="15" t="s">
        <v>47</v>
      </c>
      <c r="H32" s="15">
        <v>29</v>
      </c>
      <c r="I32" s="15"/>
      <c r="J32" s="15">
        <v>7</v>
      </c>
      <c r="K32" s="15">
        <v>0</v>
      </c>
      <c r="L32" s="15">
        <v>1</v>
      </c>
      <c r="M32" s="15" t="s">
        <v>93</v>
      </c>
      <c r="N32" s="15" t="s">
        <v>93</v>
      </c>
      <c r="O32" s="15" t="s">
        <v>93</v>
      </c>
      <c r="P32" s="15" t="s">
        <v>93</v>
      </c>
      <c r="Q32" s="15"/>
      <c r="R32" s="15" t="s">
        <v>93</v>
      </c>
      <c r="S32" s="73">
        <v>43670</v>
      </c>
      <c r="T32" s="29"/>
      <c r="U32" s="29"/>
      <c r="V32" s="49">
        <f t="shared" si="0"/>
        <v>0</v>
      </c>
    </row>
    <row r="33" spans="1:22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9"/>
      <c r="T33" s="51" t="s">
        <v>80</v>
      </c>
      <c r="U33" s="50"/>
      <c r="V33" s="52">
        <f>SUM(V3:V32)</f>
        <v>2645</v>
      </c>
    </row>
    <row r="34" spans="1:22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9"/>
      <c r="T34" s="29"/>
      <c r="U34" s="29"/>
      <c r="V34" s="49"/>
    </row>
    <row r="35" spans="1:22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29"/>
      <c r="T35" s="29"/>
      <c r="U35" s="29"/>
      <c r="V35" s="49"/>
    </row>
    <row r="36" spans="1:22" ht="15" x14ac:dyDescent="0.2">
      <c r="A36" s="15"/>
      <c r="B36" s="15"/>
      <c r="C36" s="15"/>
      <c r="D36" s="15"/>
      <c r="E36" s="15"/>
      <c r="F36" s="19" t="s">
        <v>32</v>
      </c>
      <c r="G36" s="20">
        <f>COUNTA(G3:G32)</f>
        <v>29</v>
      </c>
      <c r="H36" s="20"/>
      <c r="I36" s="20"/>
      <c r="J36" s="20"/>
      <c r="K36" s="21" t="s">
        <v>33</v>
      </c>
      <c r="L36" s="20">
        <f t="shared" ref="L36:R36" si="6">COUNTA(L3:L32)</f>
        <v>24</v>
      </c>
      <c r="M36" s="20">
        <f t="shared" si="6"/>
        <v>25</v>
      </c>
      <c r="N36" s="20">
        <f t="shared" si="6"/>
        <v>28</v>
      </c>
      <c r="O36" s="20">
        <f t="shared" si="6"/>
        <v>28</v>
      </c>
      <c r="P36" s="20">
        <f t="shared" si="6"/>
        <v>28</v>
      </c>
      <c r="Q36" s="20"/>
      <c r="R36" s="20">
        <f t="shared" si="6"/>
        <v>28</v>
      </c>
      <c r="S36" s="29"/>
      <c r="T36" s="29"/>
      <c r="U36" s="29"/>
      <c r="V36" s="49"/>
    </row>
  </sheetData>
  <mergeCells count="1">
    <mergeCell ref="T1:U1"/>
  </mergeCells>
  <pageMargins left="0.25" right="0.25" top="0.75" bottom="0.75" header="0.3" footer="0.3"/>
  <pageSetup paperSize="9" scale="7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4"/>
  <sheetViews>
    <sheetView topLeftCell="A7" workbookViewId="0">
      <selection activeCell="O23" sqref="O23"/>
    </sheetView>
  </sheetViews>
  <sheetFormatPr baseColWidth="10" defaultColWidth="11.44140625" defaultRowHeight="14.4" x14ac:dyDescent="0.3"/>
  <cols>
    <col min="1" max="1" width="6" style="11" bestFit="1" customWidth="1"/>
    <col min="2" max="2" width="6.33203125" style="11" bestFit="1" customWidth="1"/>
    <col min="3" max="3" width="6" style="11" bestFit="1" customWidth="1"/>
    <col min="4" max="4" width="4.33203125" style="11" bestFit="1" customWidth="1"/>
    <col min="5" max="5" width="6" style="11" bestFit="1" customWidth="1"/>
    <col min="6" max="6" width="12.5546875" style="11" bestFit="1" customWidth="1"/>
    <col min="7" max="7" width="13.5546875" style="11" bestFit="1" customWidth="1"/>
    <col min="8" max="8" width="7.44140625" style="11" bestFit="1" customWidth="1"/>
    <col min="9" max="9" width="8.33203125" style="11" bestFit="1" customWidth="1"/>
    <col min="10" max="10" width="7" style="11" bestFit="1" customWidth="1"/>
    <col min="11" max="11" width="8.88671875" style="11" bestFit="1" customWidth="1"/>
    <col min="12" max="12" width="5.109375" style="11" bestFit="1" customWidth="1"/>
    <col min="13" max="13" width="15.109375" style="11" bestFit="1" customWidth="1"/>
    <col min="14" max="14" width="11.5546875" style="11" bestFit="1" customWidth="1"/>
    <col min="15" max="15" width="11.6640625" style="11" bestFit="1" customWidth="1"/>
    <col min="16" max="16" width="17.44140625" style="11" bestFit="1" customWidth="1"/>
    <col min="17" max="17" width="15.33203125" style="11" customWidth="1"/>
    <col min="18" max="18" width="26.109375" style="11" bestFit="1" customWidth="1"/>
    <col min="19" max="19" width="28.5546875" style="11" customWidth="1"/>
    <col min="20" max="20" width="14" style="11" customWidth="1"/>
    <col min="21" max="16384" width="11.44140625" style="11"/>
  </cols>
  <sheetData>
    <row r="1" spans="1:22" s="24" customFormat="1" x14ac:dyDescent="0.3">
      <c r="S1" s="44" t="s">
        <v>74</v>
      </c>
      <c r="T1" s="108" t="s">
        <v>75</v>
      </c>
      <c r="U1" s="109"/>
      <c r="V1" s="45" t="s">
        <v>76</v>
      </c>
    </row>
    <row r="2" spans="1:22" s="24" customFormat="1" x14ac:dyDescent="0.3">
      <c r="A2" s="26" t="s">
        <v>55</v>
      </c>
      <c r="B2" s="26" t="s">
        <v>28</v>
      </c>
      <c r="C2" s="22" t="s">
        <v>34</v>
      </c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22</v>
      </c>
      <c r="L2" s="22" t="s">
        <v>31</v>
      </c>
      <c r="M2" s="23" t="s">
        <v>0</v>
      </c>
      <c r="N2" s="23" t="s">
        <v>1</v>
      </c>
      <c r="O2" s="23" t="s">
        <v>2</v>
      </c>
      <c r="P2" s="23" t="s">
        <v>3</v>
      </c>
      <c r="Q2" s="46" t="s">
        <v>81</v>
      </c>
      <c r="R2" s="23" t="s">
        <v>4</v>
      </c>
      <c r="S2" s="47" t="s">
        <v>77</v>
      </c>
      <c r="T2" s="32" t="s">
        <v>78</v>
      </c>
      <c r="U2" s="32" t="s">
        <v>79</v>
      </c>
      <c r="V2" s="34" t="s">
        <v>32</v>
      </c>
    </row>
    <row r="3" spans="1:22" x14ac:dyDescent="0.3">
      <c r="A3" s="18" t="s">
        <v>43</v>
      </c>
      <c r="B3" s="18" t="s">
        <v>56</v>
      </c>
      <c r="C3" s="18">
        <v>38327</v>
      </c>
      <c r="D3" s="18">
        <v>4</v>
      </c>
      <c r="E3" s="18">
        <v>18510</v>
      </c>
      <c r="F3" s="18" t="s">
        <v>23</v>
      </c>
      <c r="G3" s="18" t="s">
        <v>54</v>
      </c>
      <c r="H3" s="18">
        <v>1</v>
      </c>
      <c r="I3" s="18"/>
      <c r="J3" s="18">
        <v>2</v>
      </c>
      <c r="K3" s="18">
        <v>0</v>
      </c>
      <c r="L3" s="18">
        <v>1</v>
      </c>
      <c r="M3" s="18" t="s">
        <v>73</v>
      </c>
      <c r="N3" s="18" t="s">
        <v>73</v>
      </c>
      <c r="O3" s="18" t="s">
        <v>73</v>
      </c>
      <c r="P3" s="18" t="s">
        <v>73</v>
      </c>
      <c r="Q3" s="18">
        <v>11</v>
      </c>
      <c r="R3" s="18" t="s">
        <v>73</v>
      </c>
      <c r="S3" s="76" t="s">
        <v>158</v>
      </c>
      <c r="T3" s="49">
        <v>2203</v>
      </c>
      <c r="U3" s="49">
        <v>2089</v>
      </c>
      <c r="V3" s="49">
        <f>T3-U3</f>
        <v>114</v>
      </c>
    </row>
    <row r="4" spans="1:22" x14ac:dyDescent="0.3">
      <c r="A4" s="18" t="s">
        <v>43</v>
      </c>
      <c r="B4" s="18" t="s">
        <v>56</v>
      </c>
      <c r="C4" s="18">
        <v>38327</v>
      </c>
      <c r="D4" s="18">
        <v>4</v>
      </c>
      <c r="E4" s="18">
        <v>18510</v>
      </c>
      <c r="F4" s="18" t="s">
        <v>23</v>
      </c>
      <c r="G4" s="18" t="s">
        <v>54</v>
      </c>
      <c r="H4" s="18">
        <v>2</v>
      </c>
      <c r="I4" s="18"/>
      <c r="J4" s="18">
        <v>1</v>
      </c>
      <c r="K4" s="18">
        <v>0</v>
      </c>
      <c r="L4" s="18">
        <v>1</v>
      </c>
      <c r="M4" s="18" t="s">
        <v>73</v>
      </c>
      <c r="N4" s="18" t="s">
        <v>73</v>
      </c>
      <c r="O4" s="18" t="s">
        <v>73</v>
      </c>
      <c r="P4" s="18" t="s">
        <v>73</v>
      </c>
      <c r="Q4" s="18">
        <v>11</v>
      </c>
      <c r="R4" s="18" t="s">
        <v>73</v>
      </c>
      <c r="S4" s="72" t="s">
        <v>160</v>
      </c>
      <c r="T4" s="29">
        <v>2377</v>
      </c>
      <c r="U4" s="29">
        <v>2305</v>
      </c>
      <c r="V4" s="49">
        <f t="shared" ref="V4:V40" si="0">T4-U4</f>
        <v>72</v>
      </c>
    </row>
    <row r="5" spans="1:22" x14ac:dyDescent="0.3">
      <c r="A5" s="18" t="s">
        <v>43</v>
      </c>
      <c r="B5" s="18" t="s">
        <v>56</v>
      </c>
      <c r="C5" s="18">
        <v>38327</v>
      </c>
      <c r="D5" s="18">
        <v>4</v>
      </c>
      <c r="E5" s="18">
        <v>18510</v>
      </c>
      <c r="F5" s="18" t="s">
        <v>23</v>
      </c>
      <c r="G5" s="18" t="s">
        <v>54</v>
      </c>
      <c r="H5" s="18">
        <v>3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29"/>
      <c r="T5" s="29"/>
      <c r="U5" s="29"/>
      <c r="V5" s="49">
        <f t="shared" si="0"/>
        <v>0</v>
      </c>
    </row>
    <row r="6" spans="1:22" x14ac:dyDescent="0.3">
      <c r="A6" s="18" t="s">
        <v>43</v>
      </c>
      <c r="B6" s="18" t="s">
        <v>56</v>
      </c>
      <c r="C6" s="18">
        <v>38327</v>
      </c>
      <c r="D6" s="18">
        <v>4</v>
      </c>
      <c r="E6" s="18">
        <v>18510</v>
      </c>
      <c r="F6" s="18" t="s">
        <v>23</v>
      </c>
      <c r="G6" s="18" t="s">
        <v>54</v>
      </c>
      <c r="H6" s="18">
        <v>4</v>
      </c>
      <c r="I6" s="18"/>
      <c r="J6" s="18">
        <v>2</v>
      </c>
      <c r="K6" s="18">
        <v>0</v>
      </c>
      <c r="L6" s="18">
        <v>1</v>
      </c>
      <c r="M6" s="18" t="s">
        <v>73</v>
      </c>
      <c r="N6" s="18" t="s">
        <v>93</v>
      </c>
      <c r="O6" s="18" t="s">
        <v>93</v>
      </c>
      <c r="P6" s="18" t="s">
        <v>73</v>
      </c>
      <c r="Q6" s="18">
        <v>11</v>
      </c>
      <c r="R6" s="18" t="s">
        <v>93</v>
      </c>
      <c r="S6" s="73">
        <v>43671</v>
      </c>
      <c r="T6" s="29">
        <v>5391</v>
      </c>
      <c r="U6" s="29">
        <v>5334</v>
      </c>
      <c r="V6" s="49">
        <f t="shared" si="0"/>
        <v>57</v>
      </c>
    </row>
    <row r="7" spans="1:22" x14ac:dyDescent="0.3">
      <c r="A7" s="18" t="s">
        <v>43</v>
      </c>
      <c r="B7" s="18" t="s">
        <v>56</v>
      </c>
      <c r="C7" s="18">
        <v>38327</v>
      </c>
      <c r="D7" s="18">
        <v>4</v>
      </c>
      <c r="E7" s="18">
        <v>18510</v>
      </c>
      <c r="F7" s="18" t="s">
        <v>23</v>
      </c>
      <c r="G7" s="18" t="s">
        <v>54</v>
      </c>
      <c r="H7" s="18">
        <v>5</v>
      </c>
      <c r="I7" s="18"/>
      <c r="J7" s="18">
        <v>1</v>
      </c>
      <c r="K7" s="18">
        <v>0</v>
      </c>
      <c r="L7" s="18">
        <v>1</v>
      </c>
      <c r="M7" s="18" t="s">
        <v>73</v>
      </c>
      <c r="N7" s="18" t="s">
        <v>73</v>
      </c>
      <c r="O7" s="18" t="s">
        <v>73</v>
      </c>
      <c r="P7" s="18" t="s">
        <v>73</v>
      </c>
      <c r="Q7" s="18">
        <v>11</v>
      </c>
      <c r="R7" s="18" t="s">
        <v>73</v>
      </c>
      <c r="S7" s="76" t="s">
        <v>158</v>
      </c>
      <c r="T7" s="29">
        <v>3006</v>
      </c>
      <c r="U7" s="29">
        <v>2918</v>
      </c>
      <c r="V7" s="49">
        <f t="shared" si="0"/>
        <v>88</v>
      </c>
    </row>
    <row r="8" spans="1:22" x14ac:dyDescent="0.3">
      <c r="A8" s="18" t="s">
        <v>43</v>
      </c>
      <c r="B8" s="18" t="s">
        <v>56</v>
      </c>
      <c r="C8" s="18">
        <v>38327</v>
      </c>
      <c r="D8" s="18">
        <v>4</v>
      </c>
      <c r="E8" s="18">
        <v>18510</v>
      </c>
      <c r="F8" s="18" t="s">
        <v>23</v>
      </c>
      <c r="G8" s="18" t="s">
        <v>54</v>
      </c>
      <c r="H8" s="18">
        <v>6</v>
      </c>
      <c r="I8" s="18"/>
      <c r="J8" s="18">
        <v>1</v>
      </c>
      <c r="K8" s="18">
        <v>0</v>
      </c>
      <c r="L8" s="18"/>
      <c r="M8" s="18"/>
      <c r="N8" s="18"/>
      <c r="O8" s="18"/>
      <c r="P8" s="18"/>
      <c r="Q8" s="18"/>
      <c r="R8" s="18"/>
      <c r="S8" s="29"/>
      <c r="T8" s="29"/>
      <c r="U8" s="29"/>
      <c r="V8" s="49">
        <f t="shared" si="0"/>
        <v>0</v>
      </c>
    </row>
    <row r="9" spans="1:22" x14ac:dyDescent="0.3">
      <c r="A9" s="18" t="s">
        <v>43</v>
      </c>
      <c r="B9" s="18" t="s">
        <v>56</v>
      </c>
      <c r="C9" s="18">
        <v>38327</v>
      </c>
      <c r="D9" s="18">
        <v>4</v>
      </c>
      <c r="E9" s="18">
        <v>18510</v>
      </c>
      <c r="F9" s="18" t="s">
        <v>23</v>
      </c>
      <c r="G9" s="18" t="s">
        <v>54</v>
      </c>
      <c r="H9" s="18">
        <v>7</v>
      </c>
      <c r="I9" s="18"/>
      <c r="J9" s="18">
        <v>1</v>
      </c>
      <c r="K9" s="18">
        <v>0</v>
      </c>
      <c r="L9" s="18">
        <v>1</v>
      </c>
      <c r="M9" s="18" t="s">
        <v>73</v>
      </c>
      <c r="N9" s="18" t="s">
        <v>73</v>
      </c>
      <c r="O9" s="18" t="s">
        <v>73</v>
      </c>
      <c r="P9" s="18" t="s">
        <v>73</v>
      </c>
      <c r="Q9" s="18">
        <v>11</v>
      </c>
      <c r="R9" s="18" t="s">
        <v>73</v>
      </c>
      <c r="S9" s="76" t="s">
        <v>158</v>
      </c>
      <c r="T9" s="29">
        <v>4957</v>
      </c>
      <c r="U9" s="29">
        <v>4859</v>
      </c>
      <c r="V9" s="49">
        <f t="shared" si="0"/>
        <v>98</v>
      </c>
    </row>
    <row r="10" spans="1:22" x14ac:dyDescent="0.3">
      <c r="A10" s="18" t="s">
        <v>43</v>
      </c>
      <c r="B10" s="18" t="s">
        <v>56</v>
      </c>
      <c r="C10" s="18">
        <v>38327</v>
      </c>
      <c r="D10" s="18">
        <v>4</v>
      </c>
      <c r="E10" s="18">
        <v>18510</v>
      </c>
      <c r="F10" s="18" t="s">
        <v>23</v>
      </c>
      <c r="G10" s="18" t="s">
        <v>54</v>
      </c>
      <c r="H10" s="18">
        <v>8</v>
      </c>
      <c r="I10" s="18"/>
      <c r="J10" s="18">
        <v>1</v>
      </c>
      <c r="K10" s="18">
        <v>0</v>
      </c>
      <c r="L10" s="18">
        <v>1</v>
      </c>
      <c r="M10" s="18" t="s">
        <v>73</v>
      </c>
      <c r="N10" s="18" t="s">
        <v>73</v>
      </c>
      <c r="O10" s="18" t="s">
        <v>73</v>
      </c>
      <c r="P10" s="18" t="s">
        <v>73</v>
      </c>
      <c r="Q10" s="18">
        <v>11</v>
      </c>
      <c r="R10" s="18" t="s">
        <v>73</v>
      </c>
      <c r="S10" s="73">
        <v>43572</v>
      </c>
      <c r="T10" s="29">
        <v>4859</v>
      </c>
      <c r="U10" s="29">
        <v>4727</v>
      </c>
      <c r="V10" s="49">
        <f t="shared" si="0"/>
        <v>132</v>
      </c>
    </row>
    <row r="11" spans="1:22" x14ac:dyDescent="0.3">
      <c r="A11" s="18" t="s">
        <v>43</v>
      </c>
      <c r="B11" s="18" t="s">
        <v>56</v>
      </c>
      <c r="C11" s="18">
        <v>38327</v>
      </c>
      <c r="D11" s="18">
        <v>4</v>
      </c>
      <c r="E11" s="18">
        <v>18510</v>
      </c>
      <c r="F11" s="18" t="s">
        <v>23</v>
      </c>
      <c r="G11" s="18" t="s">
        <v>54</v>
      </c>
      <c r="H11" s="18">
        <v>9</v>
      </c>
      <c r="I11" s="18"/>
      <c r="J11" s="18">
        <v>1</v>
      </c>
      <c r="K11" s="18">
        <v>0</v>
      </c>
      <c r="L11" s="18">
        <v>1</v>
      </c>
      <c r="M11" s="18" t="s">
        <v>73</v>
      </c>
      <c r="N11" s="18" t="s">
        <v>73</v>
      </c>
      <c r="O11" s="18" t="s">
        <v>73</v>
      </c>
      <c r="P11" s="18" t="s">
        <v>73</v>
      </c>
      <c r="Q11" s="18">
        <v>12</v>
      </c>
      <c r="R11" s="18" t="s">
        <v>73</v>
      </c>
      <c r="S11" s="73">
        <v>43584</v>
      </c>
      <c r="T11" s="29">
        <v>3860</v>
      </c>
      <c r="U11" s="29">
        <v>3735</v>
      </c>
      <c r="V11" s="49">
        <f t="shared" si="0"/>
        <v>125</v>
      </c>
    </row>
    <row r="12" spans="1:22" x14ac:dyDescent="0.3">
      <c r="A12" s="18" t="s">
        <v>43</v>
      </c>
      <c r="B12" s="18" t="s">
        <v>56</v>
      </c>
      <c r="C12" s="18">
        <v>38327</v>
      </c>
      <c r="D12" s="18">
        <v>4</v>
      </c>
      <c r="E12" s="18">
        <v>18510</v>
      </c>
      <c r="F12" s="18" t="s">
        <v>23</v>
      </c>
      <c r="G12" s="18" t="s">
        <v>54</v>
      </c>
      <c r="H12" s="18">
        <v>10</v>
      </c>
      <c r="I12" s="18"/>
      <c r="J12" s="18">
        <v>1</v>
      </c>
      <c r="K12" s="18">
        <v>0</v>
      </c>
      <c r="L12" s="18">
        <v>1</v>
      </c>
      <c r="M12" s="18" t="s">
        <v>73</v>
      </c>
      <c r="N12" s="18" t="s">
        <v>73</v>
      </c>
      <c r="O12" s="18" t="s">
        <v>73</v>
      </c>
      <c r="P12" s="18" t="s">
        <v>73</v>
      </c>
      <c r="Q12" s="18">
        <v>11</v>
      </c>
      <c r="R12" s="18" t="s">
        <v>73</v>
      </c>
      <c r="S12" s="73">
        <v>43584</v>
      </c>
      <c r="T12" s="29">
        <v>5127</v>
      </c>
      <c r="U12" s="29">
        <v>4957</v>
      </c>
      <c r="V12" s="49">
        <f t="shared" si="0"/>
        <v>170</v>
      </c>
    </row>
    <row r="13" spans="1:22" x14ac:dyDescent="0.3">
      <c r="A13" s="18" t="s">
        <v>43</v>
      </c>
      <c r="B13" s="18" t="s">
        <v>56</v>
      </c>
      <c r="C13" s="18">
        <v>38327</v>
      </c>
      <c r="D13" s="18">
        <v>4</v>
      </c>
      <c r="E13" s="18">
        <v>18510</v>
      </c>
      <c r="F13" s="18" t="s">
        <v>23</v>
      </c>
      <c r="G13" s="18" t="s">
        <v>54</v>
      </c>
      <c r="H13" s="18">
        <v>11</v>
      </c>
      <c r="I13" s="18"/>
      <c r="J13" s="18">
        <v>2</v>
      </c>
      <c r="K13" s="18">
        <v>0</v>
      </c>
      <c r="L13" s="18">
        <v>1</v>
      </c>
      <c r="M13" s="18" t="s">
        <v>73</v>
      </c>
      <c r="N13" s="18" t="s">
        <v>73</v>
      </c>
      <c r="O13" s="18" t="s">
        <v>73</v>
      </c>
      <c r="P13" s="18" t="s">
        <v>73</v>
      </c>
      <c r="Q13" s="18">
        <v>11</v>
      </c>
      <c r="R13" s="18" t="s">
        <v>73</v>
      </c>
      <c r="S13" s="73">
        <v>43572</v>
      </c>
      <c r="T13" s="29">
        <v>1723</v>
      </c>
      <c r="U13" s="29">
        <v>1567</v>
      </c>
      <c r="V13" s="49">
        <f t="shared" si="0"/>
        <v>156</v>
      </c>
    </row>
    <row r="14" spans="1:22" x14ac:dyDescent="0.3">
      <c r="A14" s="18" t="s">
        <v>43</v>
      </c>
      <c r="B14" s="18" t="s">
        <v>56</v>
      </c>
      <c r="C14" s="18">
        <v>38327</v>
      </c>
      <c r="D14" s="18">
        <v>4</v>
      </c>
      <c r="E14" s="18">
        <v>18510</v>
      </c>
      <c r="F14" s="18" t="s">
        <v>23</v>
      </c>
      <c r="G14" s="18" t="s">
        <v>54</v>
      </c>
      <c r="H14" s="18">
        <v>12</v>
      </c>
      <c r="I14" s="18"/>
      <c r="J14" s="18">
        <v>1</v>
      </c>
      <c r="K14" s="18">
        <v>0</v>
      </c>
      <c r="L14" s="18">
        <v>1</v>
      </c>
      <c r="M14" s="18" t="s">
        <v>73</v>
      </c>
      <c r="N14" s="18" t="s">
        <v>73</v>
      </c>
      <c r="O14" s="18" t="s">
        <v>73</v>
      </c>
      <c r="P14" s="18" t="s">
        <v>73</v>
      </c>
      <c r="Q14" s="18">
        <v>11</v>
      </c>
      <c r="R14" s="18" t="s">
        <v>73</v>
      </c>
      <c r="S14" s="73">
        <v>43584</v>
      </c>
      <c r="T14" s="29">
        <v>4317</v>
      </c>
      <c r="U14" s="29">
        <v>4156</v>
      </c>
      <c r="V14" s="49">
        <f t="shared" si="0"/>
        <v>161</v>
      </c>
    </row>
    <row r="15" spans="1:22" x14ac:dyDescent="0.3">
      <c r="A15" s="18" t="s">
        <v>43</v>
      </c>
      <c r="B15" s="18" t="s">
        <v>56</v>
      </c>
      <c r="C15" s="18">
        <v>38327</v>
      </c>
      <c r="D15" s="18">
        <v>4</v>
      </c>
      <c r="E15" s="18">
        <v>18510</v>
      </c>
      <c r="F15" s="18" t="s">
        <v>23</v>
      </c>
      <c r="G15" s="18" t="s">
        <v>54</v>
      </c>
      <c r="H15" s="18">
        <v>13</v>
      </c>
      <c r="I15" s="18"/>
      <c r="J15" s="18">
        <v>1</v>
      </c>
      <c r="K15" s="18">
        <v>0</v>
      </c>
      <c r="L15" s="18">
        <v>1</v>
      </c>
      <c r="M15" s="18" t="s">
        <v>73</v>
      </c>
      <c r="N15" s="18" t="s">
        <v>73</v>
      </c>
      <c r="O15" s="18" t="s">
        <v>73</v>
      </c>
      <c r="P15" s="18" t="s">
        <v>73</v>
      </c>
      <c r="Q15" s="18">
        <v>11</v>
      </c>
      <c r="R15" s="18" t="s">
        <v>73</v>
      </c>
      <c r="S15" s="73">
        <v>43584</v>
      </c>
      <c r="T15" s="29">
        <v>5334</v>
      </c>
      <c r="U15" s="29">
        <v>5127</v>
      </c>
      <c r="V15" s="49">
        <f t="shared" si="0"/>
        <v>207</v>
      </c>
    </row>
    <row r="16" spans="1:22" x14ac:dyDescent="0.3">
      <c r="A16" s="18" t="s">
        <v>43</v>
      </c>
      <c r="B16" s="18" t="s">
        <v>56</v>
      </c>
      <c r="C16" s="18">
        <v>38327</v>
      </c>
      <c r="D16" s="18">
        <v>4</v>
      </c>
      <c r="E16" s="18">
        <v>18510</v>
      </c>
      <c r="F16" s="18" t="s">
        <v>23</v>
      </c>
      <c r="G16" s="18" t="s">
        <v>54</v>
      </c>
      <c r="H16" s="18">
        <v>14</v>
      </c>
      <c r="I16" s="18"/>
      <c r="J16" s="18">
        <v>2</v>
      </c>
      <c r="K16" s="18">
        <v>1</v>
      </c>
      <c r="L16" s="18">
        <v>1</v>
      </c>
      <c r="M16" s="18" t="s">
        <v>73</v>
      </c>
      <c r="N16" s="18" t="s">
        <v>73</v>
      </c>
      <c r="O16" s="18" t="s">
        <v>73</v>
      </c>
      <c r="P16" s="18" t="s">
        <v>73</v>
      </c>
      <c r="Q16" s="18">
        <v>12</v>
      </c>
      <c r="R16" s="18" t="s">
        <v>73</v>
      </c>
      <c r="S16" s="73">
        <v>43573</v>
      </c>
      <c r="T16" s="29">
        <v>3735</v>
      </c>
      <c r="U16" s="29">
        <v>3515</v>
      </c>
      <c r="V16" s="49">
        <f t="shared" si="0"/>
        <v>220</v>
      </c>
    </row>
    <row r="17" spans="1:22" x14ac:dyDescent="0.3">
      <c r="A17" s="18" t="s">
        <v>43</v>
      </c>
      <c r="B17" s="18" t="s">
        <v>56</v>
      </c>
      <c r="C17" s="18">
        <v>38327</v>
      </c>
      <c r="D17" s="18">
        <v>4</v>
      </c>
      <c r="E17" s="18">
        <v>18510</v>
      </c>
      <c r="F17" s="18" t="s">
        <v>23</v>
      </c>
      <c r="G17" s="18" t="s">
        <v>54</v>
      </c>
      <c r="H17" s="18">
        <v>15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9"/>
      <c r="T17" s="29"/>
      <c r="U17" s="29"/>
      <c r="V17" s="49">
        <f t="shared" si="0"/>
        <v>0</v>
      </c>
    </row>
    <row r="18" spans="1:22" x14ac:dyDescent="0.3">
      <c r="A18" s="18" t="s">
        <v>43</v>
      </c>
      <c r="B18" s="18" t="s">
        <v>56</v>
      </c>
      <c r="C18" s="18">
        <v>38327</v>
      </c>
      <c r="D18" s="18">
        <v>4</v>
      </c>
      <c r="E18" s="18">
        <v>18510</v>
      </c>
      <c r="F18" s="18" t="s">
        <v>23</v>
      </c>
      <c r="G18" s="18" t="s">
        <v>54</v>
      </c>
      <c r="H18" s="18">
        <v>16</v>
      </c>
      <c r="I18" s="18"/>
      <c r="J18" s="18">
        <v>1</v>
      </c>
      <c r="K18" s="18">
        <v>0</v>
      </c>
      <c r="L18" s="18">
        <v>1</v>
      </c>
      <c r="M18" s="18" t="s">
        <v>73</v>
      </c>
      <c r="N18" s="18" t="s">
        <v>93</v>
      </c>
      <c r="O18" s="18" t="s">
        <v>93</v>
      </c>
      <c r="P18" s="18" t="s">
        <v>73</v>
      </c>
      <c r="Q18" s="18">
        <v>11</v>
      </c>
      <c r="R18" s="18" t="s">
        <v>93</v>
      </c>
      <c r="S18" s="73">
        <v>43592</v>
      </c>
      <c r="T18" s="29">
        <v>2305</v>
      </c>
      <c r="U18" s="29">
        <v>2203</v>
      </c>
      <c r="V18" s="49">
        <f t="shared" si="0"/>
        <v>102</v>
      </c>
    </row>
    <row r="19" spans="1:22" x14ac:dyDescent="0.3">
      <c r="A19" s="18" t="s">
        <v>43</v>
      </c>
      <c r="B19" s="18" t="s">
        <v>56</v>
      </c>
      <c r="C19" s="18">
        <v>38327</v>
      </c>
      <c r="D19" s="18">
        <v>4</v>
      </c>
      <c r="E19" s="18">
        <v>18510</v>
      </c>
      <c r="F19" s="18" t="s">
        <v>23</v>
      </c>
      <c r="G19" s="18" t="s">
        <v>54</v>
      </c>
      <c r="H19" s="18">
        <v>17</v>
      </c>
      <c r="I19" s="18"/>
      <c r="J19" s="18">
        <v>1</v>
      </c>
      <c r="K19" s="18">
        <v>0</v>
      </c>
      <c r="L19" s="18">
        <v>1</v>
      </c>
      <c r="M19" s="18" t="s">
        <v>73</v>
      </c>
      <c r="N19" s="18" t="s">
        <v>73</v>
      </c>
      <c r="O19" s="18" t="s">
        <v>73</v>
      </c>
      <c r="P19" s="18" t="s">
        <v>73</v>
      </c>
      <c r="Q19" s="18">
        <v>11</v>
      </c>
      <c r="R19" s="18" t="s">
        <v>73</v>
      </c>
      <c r="S19" s="73">
        <v>43578</v>
      </c>
      <c r="T19" s="29">
        <v>3875</v>
      </c>
      <c r="U19" s="29">
        <v>3814</v>
      </c>
      <c r="V19" s="49">
        <f t="shared" si="0"/>
        <v>61</v>
      </c>
    </row>
    <row r="20" spans="1:22" x14ac:dyDescent="0.3">
      <c r="A20" s="18" t="s">
        <v>43</v>
      </c>
      <c r="B20" s="18" t="s">
        <v>56</v>
      </c>
      <c r="C20" s="18">
        <v>38327</v>
      </c>
      <c r="D20" s="18">
        <v>4</v>
      </c>
      <c r="E20" s="18">
        <v>18510</v>
      </c>
      <c r="F20" s="18" t="s">
        <v>23</v>
      </c>
      <c r="G20" s="18" t="s">
        <v>54</v>
      </c>
      <c r="H20" s="18">
        <v>18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9"/>
      <c r="T20" s="29"/>
      <c r="U20" s="29"/>
      <c r="V20" s="49">
        <f t="shared" si="0"/>
        <v>0</v>
      </c>
    </row>
    <row r="21" spans="1:22" x14ac:dyDescent="0.3">
      <c r="A21" s="18" t="s">
        <v>43</v>
      </c>
      <c r="B21" s="18" t="s">
        <v>56</v>
      </c>
      <c r="C21" s="18">
        <v>38327</v>
      </c>
      <c r="D21" s="18">
        <v>4</v>
      </c>
      <c r="E21" s="18">
        <v>18510</v>
      </c>
      <c r="F21" s="18" t="s">
        <v>23</v>
      </c>
      <c r="G21" s="18" t="s">
        <v>54</v>
      </c>
      <c r="H21" s="18">
        <v>19</v>
      </c>
      <c r="I21" s="18"/>
      <c r="J21" s="18">
        <v>1</v>
      </c>
      <c r="K21" s="18">
        <v>0</v>
      </c>
      <c r="L21" s="18">
        <v>1</v>
      </c>
      <c r="M21" s="18" t="s">
        <v>73</v>
      </c>
      <c r="N21" s="18" t="s">
        <v>73</v>
      </c>
      <c r="O21" s="18" t="s">
        <v>73</v>
      </c>
      <c r="P21" s="18" t="s">
        <v>73</v>
      </c>
      <c r="Q21" s="18">
        <v>11</v>
      </c>
      <c r="R21" s="18" t="s">
        <v>73</v>
      </c>
      <c r="S21" s="72" t="s">
        <v>162</v>
      </c>
      <c r="T21" s="29">
        <v>2089</v>
      </c>
      <c r="U21" s="29">
        <v>1975</v>
      </c>
      <c r="V21" s="49">
        <f t="shared" si="0"/>
        <v>114</v>
      </c>
    </row>
    <row r="22" spans="1:22" x14ac:dyDescent="0.3">
      <c r="A22" s="18" t="s">
        <v>43</v>
      </c>
      <c r="B22" s="18" t="s">
        <v>56</v>
      </c>
      <c r="C22" s="18">
        <v>38327</v>
      </c>
      <c r="D22" s="18">
        <v>4</v>
      </c>
      <c r="E22" s="18">
        <v>18510</v>
      </c>
      <c r="F22" s="18" t="s">
        <v>23</v>
      </c>
      <c r="G22" s="18" t="s">
        <v>54</v>
      </c>
      <c r="H22" s="18">
        <v>20</v>
      </c>
      <c r="I22" s="18"/>
      <c r="J22" s="18">
        <v>1</v>
      </c>
      <c r="K22" s="18">
        <v>0</v>
      </c>
      <c r="L22" s="18">
        <v>1</v>
      </c>
      <c r="M22" s="18" t="s">
        <v>73</v>
      </c>
      <c r="N22" s="18" t="s">
        <v>93</v>
      </c>
      <c r="O22" s="18" t="s">
        <v>93</v>
      </c>
      <c r="P22" s="18" t="s">
        <v>73</v>
      </c>
      <c r="Q22" s="18">
        <v>11</v>
      </c>
      <c r="R22" s="18" t="s">
        <v>93</v>
      </c>
      <c r="S22" s="73">
        <v>43592</v>
      </c>
      <c r="T22" s="29">
        <v>1975</v>
      </c>
      <c r="U22" s="29">
        <v>1852</v>
      </c>
      <c r="V22" s="49">
        <f t="shared" si="0"/>
        <v>123</v>
      </c>
    </row>
    <row r="23" spans="1:22" x14ac:dyDescent="0.3">
      <c r="A23" s="18" t="s">
        <v>43</v>
      </c>
      <c r="B23" s="18" t="s">
        <v>56</v>
      </c>
      <c r="C23" s="18">
        <v>38327</v>
      </c>
      <c r="D23" s="18">
        <v>4</v>
      </c>
      <c r="E23" s="18">
        <v>18510</v>
      </c>
      <c r="F23" s="18" t="s">
        <v>23</v>
      </c>
      <c r="G23" s="18" t="s">
        <v>54</v>
      </c>
      <c r="H23" s="18">
        <v>21</v>
      </c>
      <c r="I23" s="18"/>
      <c r="J23" s="18">
        <v>1</v>
      </c>
      <c r="K23" s="18">
        <v>0</v>
      </c>
      <c r="L23" s="18">
        <v>1</v>
      </c>
      <c r="M23" s="18" t="s">
        <v>73</v>
      </c>
      <c r="N23" s="18" t="s">
        <v>93</v>
      </c>
      <c r="O23" s="18" t="s">
        <v>93</v>
      </c>
      <c r="P23" s="18" t="s">
        <v>73</v>
      </c>
      <c r="Q23" s="18">
        <v>11</v>
      </c>
      <c r="R23" s="18" t="s">
        <v>93</v>
      </c>
      <c r="S23" s="73">
        <v>43599</v>
      </c>
      <c r="T23" s="29">
        <v>2652</v>
      </c>
      <c r="U23" s="29">
        <v>2521</v>
      </c>
      <c r="V23" s="49">
        <f t="shared" si="0"/>
        <v>131</v>
      </c>
    </row>
    <row r="24" spans="1:22" ht="28.8" x14ac:dyDescent="0.3">
      <c r="A24" s="18" t="s">
        <v>43</v>
      </c>
      <c r="B24" s="18" t="s">
        <v>56</v>
      </c>
      <c r="C24" s="18">
        <v>38327</v>
      </c>
      <c r="D24" s="18">
        <v>4</v>
      </c>
      <c r="E24" s="18">
        <v>18510</v>
      </c>
      <c r="F24" s="18" t="s">
        <v>23</v>
      </c>
      <c r="G24" s="18" t="s">
        <v>54</v>
      </c>
      <c r="H24" s="18">
        <v>22</v>
      </c>
      <c r="I24" s="18"/>
      <c r="J24" s="18">
        <v>1</v>
      </c>
      <c r="K24" s="18">
        <v>0</v>
      </c>
      <c r="L24" s="18">
        <v>1</v>
      </c>
      <c r="M24" s="18" t="s">
        <v>73</v>
      </c>
      <c r="N24" s="18" t="s">
        <v>73</v>
      </c>
      <c r="O24" s="18" t="s">
        <v>73</v>
      </c>
      <c r="P24" s="18" t="s">
        <v>73</v>
      </c>
      <c r="Q24" s="18">
        <v>12</v>
      </c>
      <c r="R24" s="18" t="s">
        <v>73</v>
      </c>
      <c r="S24" s="80" t="s">
        <v>165</v>
      </c>
      <c r="T24" s="29">
        <v>5313</v>
      </c>
      <c r="U24" s="29">
        <v>5168</v>
      </c>
      <c r="V24" s="49">
        <f t="shared" si="0"/>
        <v>145</v>
      </c>
    </row>
    <row r="25" spans="1:22" x14ac:dyDescent="0.3">
      <c r="A25" s="18" t="s">
        <v>43</v>
      </c>
      <c r="B25" s="18" t="s">
        <v>56</v>
      </c>
      <c r="C25" s="18">
        <v>38327</v>
      </c>
      <c r="D25" s="18">
        <v>4</v>
      </c>
      <c r="E25" s="18">
        <v>18510</v>
      </c>
      <c r="F25" s="18" t="s">
        <v>23</v>
      </c>
      <c r="G25" s="18" t="s">
        <v>54</v>
      </c>
      <c r="H25" s="18">
        <v>23</v>
      </c>
      <c r="I25" s="18"/>
      <c r="J25" s="18">
        <v>1</v>
      </c>
      <c r="K25" s="18">
        <v>0</v>
      </c>
      <c r="L25" s="18">
        <v>1</v>
      </c>
      <c r="M25" s="18" t="s">
        <v>73</v>
      </c>
      <c r="N25" s="18" t="s">
        <v>93</v>
      </c>
      <c r="O25" s="18" t="s">
        <v>93</v>
      </c>
      <c r="P25" s="18" t="s">
        <v>73</v>
      </c>
      <c r="Q25" s="18">
        <v>11</v>
      </c>
      <c r="R25" s="18" t="s">
        <v>93</v>
      </c>
      <c r="S25" s="73">
        <v>43598</v>
      </c>
      <c r="T25" s="29">
        <v>2918</v>
      </c>
      <c r="U25" s="29">
        <v>2755</v>
      </c>
      <c r="V25" s="49">
        <f t="shared" si="0"/>
        <v>163</v>
      </c>
    </row>
    <row r="26" spans="1:22" x14ac:dyDescent="0.3">
      <c r="A26" s="18" t="s">
        <v>43</v>
      </c>
      <c r="B26" s="18" t="s">
        <v>56</v>
      </c>
      <c r="C26" s="18">
        <v>38327</v>
      </c>
      <c r="D26" s="18">
        <v>4</v>
      </c>
      <c r="E26" s="18">
        <v>18510</v>
      </c>
      <c r="F26" s="18" t="s">
        <v>23</v>
      </c>
      <c r="G26" s="18" t="s">
        <v>54</v>
      </c>
      <c r="H26" s="18">
        <v>24</v>
      </c>
      <c r="I26" s="18"/>
      <c r="J26" s="18">
        <v>2</v>
      </c>
      <c r="K26" s="18">
        <v>1</v>
      </c>
      <c r="L26" s="18">
        <v>1</v>
      </c>
      <c r="M26" s="18"/>
      <c r="N26" s="18" t="s">
        <v>93</v>
      </c>
      <c r="O26" s="18" t="s">
        <v>93</v>
      </c>
      <c r="P26" s="18" t="s">
        <v>93</v>
      </c>
      <c r="Q26" s="18"/>
      <c r="R26" s="18" t="s">
        <v>93</v>
      </c>
      <c r="S26" s="73">
        <v>43655</v>
      </c>
      <c r="T26" s="29"/>
      <c r="U26" s="29"/>
      <c r="V26" s="49">
        <f t="shared" si="0"/>
        <v>0</v>
      </c>
    </row>
    <row r="27" spans="1:22" x14ac:dyDescent="0.3">
      <c r="A27" s="18" t="s">
        <v>43</v>
      </c>
      <c r="B27" s="18" t="s">
        <v>56</v>
      </c>
      <c r="C27" s="18">
        <v>38327</v>
      </c>
      <c r="D27" s="18">
        <v>4</v>
      </c>
      <c r="E27" s="18">
        <v>18510</v>
      </c>
      <c r="F27" s="18" t="s">
        <v>23</v>
      </c>
      <c r="G27" s="18" t="s">
        <v>54</v>
      </c>
      <c r="H27" s="18">
        <v>25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9"/>
      <c r="T27" s="29"/>
      <c r="U27" s="29"/>
      <c r="V27" s="49">
        <f t="shared" si="0"/>
        <v>0</v>
      </c>
    </row>
    <row r="28" spans="1:22" x14ac:dyDescent="0.3">
      <c r="A28" s="18" t="s">
        <v>43</v>
      </c>
      <c r="B28" s="18" t="s">
        <v>56</v>
      </c>
      <c r="C28" s="18">
        <v>38327</v>
      </c>
      <c r="D28" s="18">
        <v>4</v>
      </c>
      <c r="E28" s="18">
        <v>18510</v>
      </c>
      <c r="F28" s="18" t="s">
        <v>23</v>
      </c>
      <c r="G28" s="18" t="s">
        <v>54</v>
      </c>
      <c r="H28" s="18">
        <v>26</v>
      </c>
      <c r="I28" s="18"/>
      <c r="J28" s="18">
        <v>2</v>
      </c>
      <c r="K28" s="18">
        <v>0</v>
      </c>
      <c r="L28" s="18">
        <v>1</v>
      </c>
      <c r="M28" s="18" t="s">
        <v>73</v>
      </c>
      <c r="N28" s="18" t="s">
        <v>73</v>
      </c>
      <c r="O28" s="18" t="s">
        <v>73</v>
      </c>
      <c r="P28" s="18" t="s">
        <v>73</v>
      </c>
      <c r="Q28" s="18">
        <v>11</v>
      </c>
      <c r="R28" s="18" t="s">
        <v>73</v>
      </c>
      <c r="S28" s="73">
        <v>43578</v>
      </c>
      <c r="T28" s="29">
        <v>3545</v>
      </c>
      <c r="U28" s="29">
        <v>3298</v>
      </c>
      <c r="V28" s="49">
        <f t="shared" si="0"/>
        <v>247</v>
      </c>
    </row>
    <row r="29" spans="1:22" x14ac:dyDescent="0.3">
      <c r="A29" s="18" t="s">
        <v>43</v>
      </c>
      <c r="B29" s="18" t="s">
        <v>56</v>
      </c>
      <c r="C29" s="18">
        <v>38327</v>
      </c>
      <c r="D29" s="18">
        <v>4</v>
      </c>
      <c r="E29" s="18">
        <v>18510</v>
      </c>
      <c r="F29" s="18" t="s">
        <v>23</v>
      </c>
      <c r="G29" s="18" t="s">
        <v>54</v>
      </c>
      <c r="H29" s="18">
        <v>27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9"/>
      <c r="T29" s="29"/>
      <c r="U29" s="29"/>
      <c r="V29" s="49">
        <f t="shared" si="0"/>
        <v>0</v>
      </c>
    </row>
    <row r="30" spans="1:22" x14ac:dyDescent="0.3">
      <c r="A30" s="18" t="s">
        <v>43</v>
      </c>
      <c r="B30" s="18" t="s">
        <v>56</v>
      </c>
      <c r="C30" s="18">
        <v>38327</v>
      </c>
      <c r="D30" s="18">
        <v>4</v>
      </c>
      <c r="E30" s="18">
        <v>18510</v>
      </c>
      <c r="F30" s="18" t="s">
        <v>23</v>
      </c>
      <c r="G30" s="18" t="s">
        <v>54</v>
      </c>
      <c r="H30" s="18">
        <v>28</v>
      </c>
      <c r="I30" s="18"/>
      <c r="J30" s="18">
        <v>1</v>
      </c>
      <c r="K30" s="18">
        <v>0</v>
      </c>
      <c r="L30" s="18">
        <v>1</v>
      </c>
      <c r="M30" s="18" t="s">
        <v>73</v>
      </c>
      <c r="N30" s="18" t="s">
        <v>73</v>
      </c>
      <c r="O30" s="18" t="s">
        <v>73</v>
      </c>
      <c r="P30" s="18" t="s">
        <v>73</v>
      </c>
      <c r="Q30" s="18">
        <v>11</v>
      </c>
      <c r="R30" s="18" t="s">
        <v>73</v>
      </c>
      <c r="S30" s="73">
        <v>43578</v>
      </c>
      <c r="T30" s="29">
        <v>3814</v>
      </c>
      <c r="U30" s="29">
        <v>3545</v>
      </c>
      <c r="V30" s="49">
        <f t="shared" si="0"/>
        <v>269</v>
      </c>
    </row>
    <row r="31" spans="1:22" x14ac:dyDescent="0.3">
      <c r="A31" s="18" t="s">
        <v>43</v>
      </c>
      <c r="B31" s="18" t="s">
        <v>56</v>
      </c>
      <c r="C31" s="18">
        <v>38327</v>
      </c>
      <c r="D31" s="18">
        <v>4</v>
      </c>
      <c r="E31" s="18">
        <v>18510</v>
      </c>
      <c r="F31" s="18" t="s">
        <v>23</v>
      </c>
      <c r="G31" s="18" t="s">
        <v>54</v>
      </c>
      <c r="H31" s="18">
        <v>29</v>
      </c>
      <c r="I31" s="18"/>
      <c r="J31" s="18"/>
      <c r="K31" s="18"/>
      <c r="L31" s="18">
        <v>1</v>
      </c>
      <c r="M31" s="18" t="s">
        <v>73</v>
      </c>
      <c r="N31" s="18" t="s">
        <v>93</v>
      </c>
      <c r="O31" s="18" t="s">
        <v>93</v>
      </c>
      <c r="P31" s="18" t="s">
        <v>73</v>
      </c>
      <c r="Q31" s="18">
        <v>11</v>
      </c>
      <c r="R31" s="18" t="s">
        <v>93</v>
      </c>
      <c r="S31" s="73">
        <v>43619</v>
      </c>
      <c r="T31" s="29">
        <v>4156</v>
      </c>
      <c r="U31" s="29">
        <v>3875</v>
      </c>
      <c r="V31" s="49">
        <f t="shared" si="0"/>
        <v>281</v>
      </c>
    </row>
    <row r="32" spans="1:22" x14ac:dyDescent="0.3">
      <c r="A32" s="18" t="s">
        <v>43</v>
      </c>
      <c r="B32" s="18" t="s">
        <v>56</v>
      </c>
      <c r="C32" s="18">
        <v>38327</v>
      </c>
      <c r="D32" s="18">
        <v>4</v>
      </c>
      <c r="E32" s="18">
        <v>18510</v>
      </c>
      <c r="F32" s="18" t="s">
        <v>23</v>
      </c>
      <c r="G32" s="18" t="s">
        <v>54</v>
      </c>
      <c r="H32" s="18">
        <v>30</v>
      </c>
      <c r="I32" s="18"/>
      <c r="J32" s="18">
        <v>1</v>
      </c>
      <c r="K32" s="18">
        <v>0</v>
      </c>
      <c r="L32" s="18">
        <v>1</v>
      </c>
      <c r="M32" s="18" t="s">
        <v>73</v>
      </c>
      <c r="N32" s="18" t="s">
        <v>73</v>
      </c>
      <c r="O32" s="18" t="s">
        <v>73</v>
      </c>
      <c r="P32" s="18" t="s">
        <v>73</v>
      </c>
      <c r="Q32" s="18">
        <v>12</v>
      </c>
      <c r="R32" s="18" t="s">
        <v>73</v>
      </c>
      <c r="S32" s="73">
        <v>43579</v>
      </c>
      <c r="T32" s="29">
        <v>5168</v>
      </c>
      <c r="U32" s="29">
        <v>4982</v>
      </c>
      <c r="V32" s="49">
        <f t="shared" si="0"/>
        <v>186</v>
      </c>
    </row>
    <row r="33" spans="1:22" x14ac:dyDescent="0.3">
      <c r="A33" s="18" t="s">
        <v>43</v>
      </c>
      <c r="B33" s="18" t="s">
        <v>56</v>
      </c>
      <c r="C33" s="18">
        <v>38327</v>
      </c>
      <c r="D33" s="18">
        <v>4</v>
      </c>
      <c r="E33" s="18">
        <v>18510</v>
      </c>
      <c r="F33" s="18" t="s">
        <v>23</v>
      </c>
      <c r="G33" s="18" t="s">
        <v>54</v>
      </c>
      <c r="H33" s="18">
        <v>31</v>
      </c>
      <c r="I33" s="18"/>
      <c r="J33" s="18">
        <v>1</v>
      </c>
      <c r="K33" s="18">
        <v>0</v>
      </c>
      <c r="L33" s="18">
        <v>1</v>
      </c>
      <c r="M33" s="18" t="s">
        <v>73</v>
      </c>
      <c r="N33" s="18" t="s">
        <v>73</v>
      </c>
      <c r="O33" s="18" t="s">
        <v>73</v>
      </c>
      <c r="P33" s="18" t="s">
        <v>73</v>
      </c>
      <c r="Q33" s="18">
        <v>11</v>
      </c>
      <c r="R33" s="18" t="s">
        <v>73</v>
      </c>
      <c r="S33" s="72" t="s">
        <v>160</v>
      </c>
      <c r="T33" s="29">
        <v>2521</v>
      </c>
      <c r="U33" s="29">
        <v>2377</v>
      </c>
      <c r="V33" s="49">
        <f t="shared" si="0"/>
        <v>144</v>
      </c>
    </row>
    <row r="34" spans="1:22" x14ac:dyDescent="0.3">
      <c r="A34" s="18" t="s">
        <v>43</v>
      </c>
      <c r="B34" s="18" t="s">
        <v>56</v>
      </c>
      <c r="C34" s="18">
        <v>38327</v>
      </c>
      <c r="D34" s="18">
        <v>4</v>
      </c>
      <c r="E34" s="18">
        <v>18510</v>
      </c>
      <c r="F34" s="18" t="s">
        <v>23</v>
      </c>
      <c r="G34" s="18" t="s">
        <v>54</v>
      </c>
      <c r="H34" s="18">
        <v>32</v>
      </c>
      <c r="I34" s="18"/>
      <c r="J34" s="18">
        <v>1</v>
      </c>
      <c r="K34" s="18">
        <v>0</v>
      </c>
      <c r="L34" s="18">
        <v>1</v>
      </c>
      <c r="M34" s="18" t="s">
        <v>93</v>
      </c>
      <c r="N34" s="18" t="s">
        <v>93</v>
      </c>
      <c r="O34" s="18" t="s">
        <v>93</v>
      </c>
      <c r="P34" s="18" t="s">
        <v>93</v>
      </c>
      <c r="Q34" s="18"/>
      <c r="R34" s="18" t="s">
        <v>93</v>
      </c>
      <c r="S34" s="73">
        <v>43635</v>
      </c>
      <c r="T34" s="29"/>
      <c r="U34" s="29"/>
      <c r="V34" s="49">
        <f t="shared" si="0"/>
        <v>0</v>
      </c>
    </row>
    <row r="35" spans="1:22" x14ac:dyDescent="0.3">
      <c r="A35" s="18" t="s">
        <v>43</v>
      </c>
      <c r="B35" s="18" t="s">
        <v>56</v>
      </c>
      <c r="C35" s="18">
        <v>38327</v>
      </c>
      <c r="D35" s="18">
        <v>4</v>
      </c>
      <c r="E35" s="18">
        <v>18510</v>
      </c>
      <c r="F35" s="18" t="s">
        <v>23</v>
      </c>
      <c r="G35" s="18" t="s">
        <v>54</v>
      </c>
      <c r="H35" s="18">
        <v>33</v>
      </c>
      <c r="I35" s="18"/>
      <c r="J35" s="18">
        <v>2</v>
      </c>
      <c r="K35" s="18">
        <v>0</v>
      </c>
      <c r="L35" s="18">
        <v>1</v>
      </c>
      <c r="M35" s="18" t="s">
        <v>73</v>
      </c>
      <c r="N35" s="18" t="s">
        <v>73</v>
      </c>
      <c r="O35" s="18" t="s">
        <v>73</v>
      </c>
      <c r="P35" s="18" t="s">
        <v>73</v>
      </c>
      <c r="Q35" s="18">
        <v>11</v>
      </c>
      <c r="R35" s="18" t="s">
        <v>73</v>
      </c>
      <c r="S35" s="73">
        <v>43578</v>
      </c>
      <c r="T35" s="29">
        <v>2755</v>
      </c>
      <c r="U35" s="29">
        <v>2652</v>
      </c>
      <c r="V35" s="49">
        <f t="shared" si="0"/>
        <v>103</v>
      </c>
    </row>
    <row r="36" spans="1:22" x14ac:dyDescent="0.3">
      <c r="A36" s="18" t="s">
        <v>43</v>
      </c>
      <c r="B36" s="18" t="s">
        <v>56</v>
      </c>
      <c r="C36" s="18">
        <v>38327</v>
      </c>
      <c r="D36" s="18">
        <v>4</v>
      </c>
      <c r="E36" s="18">
        <v>18510</v>
      </c>
      <c r="F36" s="18" t="s">
        <v>23</v>
      </c>
      <c r="G36" s="18" t="s">
        <v>54</v>
      </c>
      <c r="H36" s="18">
        <v>34</v>
      </c>
      <c r="I36" s="18"/>
      <c r="J36" s="18">
        <v>1</v>
      </c>
      <c r="K36" s="18">
        <v>0</v>
      </c>
      <c r="L36" s="18">
        <v>1</v>
      </c>
      <c r="M36" s="18" t="s">
        <v>73</v>
      </c>
      <c r="N36" s="18" t="s">
        <v>73</v>
      </c>
      <c r="O36" s="18" t="s">
        <v>73</v>
      </c>
      <c r="P36" s="18" t="s">
        <v>73</v>
      </c>
      <c r="Q36" s="18">
        <v>11</v>
      </c>
      <c r="R36" s="18" t="s">
        <v>73</v>
      </c>
      <c r="S36" s="73">
        <v>43578</v>
      </c>
      <c r="T36" s="29">
        <v>3298</v>
      </c>
      <c r="U36" s="29">
        <v>3201</v>
      </c>
      <c r="V36" s="49">
        <f t="shared" si="0"/>
        <v>97</v>
      </c>
    </row>
    <row r="37" spans="1:22" x14ac:dyDescent="0.3">
      <c r="A37" s="18" t="s">
        <v>43</v>
      </c>
      <c r="B37" s="18" t="s">
        <v>56</v>
      </c>
      <c r="C37" s="18">
        <v>38327</v>
      </c>
      <c r="D37" s="18">
        <v>4</v>
      </c>
      <c r="E37" s="18">
        <v>18510</v>
      </c>
      <c r="F37" s="18" t="s">
        <v>23</v>
      </c>
      <c r="G37" s="18" t="s">
        <v>54</v>
      </c>
      <c r="H37" s="18">
        <v>35</v>
      </c>
      <c r="I37" s="18"/>
      <c r="J37" s="18">
        <v>1</v>
      </c>
      <c r="K37" s="18">
        <v>0</v>
      </c>
      <c r="L37" s="18">
        <v>1</v>
      </c>
      <c r="M37" s="18" t="s">
        <v>73</v>
      </c>
      <c r="N37" s="18" t="s">
        <v>73</v>
      </c>
      <c r="O37" s="18" t="s">
        <v>73</v>
      </c>
      <c r="P37" s="18" t="s">
        <v>73</v>
      </c>
      <c r="Q37" s="18">
        <v>11</v>
      </c>
      <c r="R37" s="18" t="s">
        <v>73</v>
      </c>
      <c r="S37" s="72" t="s">
        <v>161</v>
      </c>
      <c r="T37" s="29">
        <v>3201</v>
      </c>
      <c r="U37" s="29">
        <v>3112</v>
      </c>
      <c r="V37" s="49">
        <f t="shared" si="0"/>
        <v>89</v>
      </c>
    </row>
    <row r="38" spans="1:22" x14ac:dyDescent="0.3">
      <c r="A38" s="18" t="s">
        <v>43</v>
      </c>
      <c r="B38" s="18" t="s">
        <v>56</v>
      </c>
      <c r="C38" s="18">
        <v>38327</v>
      </c>
      <c r="D38" s="18">
        <v>4</v>
      </c>
      <c r="E38" s="18">
        <v>18510</v>
      </c>
      <c r="F38" s="18" t="s">
        <v>23</v>
      </c>
      <c r="G38" s="18" t="s">
        <v>54</v>
      </c>
      <c r="H38" s="18">
        <v>36</v>
      </c>
      <c r="I38" s="18"/>
      <c r="J38" s="18">
        <v>1</v>
      </c>
      <c r="K38" s="18">
        <v>0</v>
      </c>
      <c r="L38" s="18">
        <v>1</v>
      </c>
      <c r="M38" s="18" t="s">
        <v>73</v>
      </c>
      <c r="N38" s="18" t="s">
        <v>73</v>
      </c>
      <c r="O38" s="18" t="s">
        <v>73</v>
      </c>
      <c r="P38" s="18" t="s">
        <v>73</v>
      </c>
      <c r="Q38" s="18">
        <v>11</v>
      </c>
      <c r="R38" s="18" t="s">
        <v>73</v>
      </c>
      <c r="S38" s="72" t="s">
        <v>162</v>
      </c>
      <c r="T38" s="29">
        <v>3112</v>
      </c>
      <c r="U38" s="29">
        <v>3006</v>
      </c>
      <c r="V38" s="49">
        <f t="shared" si="0"/>
        <v>106</v>
      </c>
    </row>
    <row r="39" spans="1:22" x14ac:dyDescent="0.3">
      <c r="A39" s="18" t="s">
        <v>43</v>
      </c>
      <c r="B39" s="18" t="s">
        <v>56</v>
      </c>
      <c r="C39" s="18">
        <v>38327</v>
      </c>
      <c r="D39" s="18">
        <v>4</v>
      </c>
      <c r="E39" s="18">
        <v>18510</v>
      </c>
      <c r="F39" s="18" t="s">
        <v>23</v>
      </c>
      <c r="G39" s="18" t="s">
        <v>54</v>
      </c>
      <c r="H39" s="18">
        <v>37</v>
      </c>
      <c r="I39" s="18"/>
      <c r="J39" s="18">
        <v>1</v>
      </c>
      <c r="K39" s="18">
        <v>0</v>
      </c>
      <c r="L39" s="18">
        <v>1</v>
      </c>
      <c r="M39" s="18" t="s">
        <v>73</v>
      </c>
      <c r="N39" s="18" t="s">
        <v>93</v>
      </c>
      <c r="O39" s="18" t="s">
        <v>93</v>
      </c>
      <c r="P39" s="18" t="s">
        <v>73</v>
      </c>
      <c r="Q39" s="18">
        <v>11</v>
      </c>
      <c r="R39" s="18" t="s">
        <v>93</v>
      </c>
      <c r="S39" s="73">
        <v>43600</v>
      </c>
      <c r="T39" s="29">
        <v>1852</v>
      </c>
      <c r="U39" s="29">
        <v>1723</v>
      </c>
      <c r="V39" s="49">
        <f t="shared" si="0"/>
        <v>129</v>
      </c>
    </row>
    <row r="40" spans="1:22" x14ac:dyDescent="0.3">
      <c r="A40" s="18" t="s">
        <v>43</v>
      </c>
      <c r="B40" s="18" t="s">
        <v>56</v>
      </c>
      <c r="C40" s="18">
        <v>38327</v>
      </c>
      <c r="D40" s="18">
        <v>4</v>
      </c>
      <c r="E40" s="18">
        <v>18510</v>
      </c>
      <c r="F40" s="18" t="s">
        <v>23</v>
      </c>
      <c r="G40" s="18" t="s">
        <v>45</v>
      </c>
      <c r="H40" s="18">
        <v>29</v>
      </c>
      <c r="I40" s="18"/>
      <c r="J40" s="18">
        <v>1</v>
      </c>
      <c r="K40" s="18">
        <v>0</v>
      </c>
      <c r="L40" s="18"/>
      <c r="M40" s="18"/>
      <c r="N40" s="18"/>
      <c r="O40" s="18"/>
      <c r="P40" s="18"/>
      <c r="Q40" s="18"/>
      <c r="R40" s="18"/>
      <c r="S40" s="29"/>
      <c r="T40" s="29"/>
      <c r="U40" s="29"/>
      <c r="V40" s="49">
        <f t="shared" si="0"/>
        <v>0</v>
      </c>
    </row>
    <row r="41" spans="1:22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9"/>
      <c r="T41" s="51" t="s">
        <v>80</v>
      </c>
      <c r="U41" s="50"/>
      <c r="V41" s="52">
        <f>SUM(V3:V40)</f>
        <v>4090</v>
      </c>
    </row>
    <row r="42" spans="1:22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9"/>
      <c r="T42" s="29"/>
      <c r="U42" s="29"/>
      <c r="V42" s="49"/>
    </row>
    <row r="43" spans="1:22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9"/>
      <c r="T43" s="29"/>
      <c r="U43" s="29"/>
      <c r="V43" s="49"/>
    </row>
    <row r="44" spans="1:22" x14ac:dyDescent="0.2">
      <c r="A44" s="15"/>
      <c r="B44" s="15"/>
      <c r="C44" s="15"/>
      <c r="D44" s="15"/>
      <c r="E44" s="15"/>
      <c r="F44" s="19" t="s">
        <v>32</v>
      </c>
      <c r="G44" s="20">
        <f>COUNTA(G3:G40)</f>
        <v>38</v>
      </c>
      <c r="H44" s="20"/>
      <c r="I44" s="20"/>
      <c r="J44" s="20"/>
      <c r="K44" s="21" t="s">
        <v>33</v>
      </c>
      <c r="L44" s="20">
        <f t="shared" ref="L44:R44" si="1">COUNTA(L3:L40)</f>
        <v>31</v>
      </c>
      <c r="M44" s="20">
        <f t="shared" si="1"/>
        <v>30</v>
      </c>
      <c r="N44" s="20">
        <f t="shared" si="1"/>
        <v>31</v>
      </c>
      <c r="O44" s="20">
        <f t="shared" si="1"/>
        <v>31</v>
      </c>
      <c r="P44" s="20">
        <f t="shared" si="1"/>
        <v>31</v>
      </c>
      <c r="Q44" s="20"/>
      <c r="R44" s="20">
        <f t="shared" si="1"/>
        <v>31</v>
      </c>
      <c r="S44" s="29"/>
      <c r="T44" s="29"/>
      <c r="U44" s="29"/>
      <c r="V44" s="49"/>
    </row>
  </sheetData>
  <autoFilter ref="A2:R40" xr:uid="{00000000-0009-0000-0000-000008000000}"/>
  <mergeCells count="1">
    <mergeCell ref="T1:U1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Überblick</vt:lpstr>
      <vt:lpstr>V1043</vt:lpstr>
      <vt:lpstr>V1048</vt:lpstr>
      <vt:lpstr>V1049</vt:lpstr>
      <vt:lpstr>V1059</vt:lpstr>
      <vt:lpstr>V1060</vt:lpstr>
      <vt:lpstr>V1061</vt:lpstr>
      <vt:lpstr>V1062</vt:lpstr>
      <vt:lpstr>V1065</vt:lpstr>
      <vt:lpstr>V1068</vt:lpstr>
      <vt:lpstr>V1069</vt:lpstr>
      <vt:lpstr>V1070</vt:lpstr>
      <vt:lpstr>V1089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2019-10-02T12:26:23Z</dcterms:modified>
</cp:coreProperties>
</file>